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45" yWindow="615" windowWidth="16605" windowHeight="4575" tabRatio="775"/>
  </bookViews>
  <sheets>
    <sheet name="Intereses deuda" sheetId="5" r:id="rId1"/>
  </sheets>
  <definedNames>
    <definedName name="_xlnm.Print_Area" localSheetId="0">'Intereses deuda'!$A$1:$E$38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6" i="5"/>
  <c r="C26"/>
  <c r="E12"/>
  <c r="C12"/>
  <c r="B12"/>
  <c r="B26" l="1"/>
  <c r="B11" s="1"/>
  <c r="E11" l="1"/>
  <c r="C11"/>
</calcChain>
</file>

<file path=xl/sharedStrings.xml><?xml version="1.0" encoding="utf-8"?>
<sst xmlns="http://schemas.openxmlformats.org/spreadsheetml/2006/main" count="57" uniqueCount="47">
  <si>
    <t>Institución</t>
  </si>
  <si>
    <t>Importe Contratado</t>
  </si>
  <si>
    <t>Obligaciones de Largo Plazo</t>
  </si>
  <si>
    <t xml:space="preserve"> Intereses Pagados</t>
  </si>
  <si>
    <t>TIIE + sobretasa (vigente)</t>
  </si>
  <si>
    <t>GOBIERNO DEL ESTADO DE QUINTANA ROO</t>
  </si>
  <si>
    <t>Saldo a la fecha</t>
  </si>
  <si>
    <t>Deuda Pública</t>
  </si>
  <si>
    <t>Obligaciones de Corto Plazo</t>
  </si>
  <si>
    <t>(Miles de pesos)</t>
  </si>
  <si>
    <t>TIIE + 3.00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</si>
  <si>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</si>
  <si>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</si>
  <si>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</si>
  <si>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</si>
  <si>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</si>
  <si>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</si>
  <si>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México, S.A. (500 mdp)</t>
  </si>
  <si>
    <t>HSBC México, S.A. (650 mdp)</t>
  </si>
  <si>
    <t>TIIE + 0.72</t>
  </si>
  <si>
    <t>TIIE + 1.80</t>
  </si>
  <si>
    <t>Bansi, S.A. (350 mdp)</t>
  </si>
  <si>
    <t>Bancomer, S.A. (200 mdp)</t>
  </si>
  <si>
    <t>TIIE + 2.80</t>
  </si>
  <si>
    <t>TIIE +0.45</t>
  </si>
  <si>
    <t>TIIE + 0.52</t>
  </si>
  <si>
    <t>TIIE + 0.64</t>
  </si>
  <si>
    <t>TIIE + 0.59</t>
  </si>
  <si>
    <t>TIIE + 0.67</t>
  </si>
  <si>
    <t>Banorte, S.A. (180 mdp)</t>
  </si>
  <si>
    <t>Bansi, S.A. (200 mdp)</t>
  </si>
  <si>
    <t>Banorte, S.A. (120 mdp)</t>
  </si>
  <si>
    <t>Bansi, S.A. (30 mdp)</t>
  </si>
  <si>
    <t>Bansi, S.A. (110 mdp)</t>
  </si>
  <si>
    <t>TIIE + 0.94</t>
  </si>
  <si>
    <t>Banobras, S.N.C. (FAFEF)*</t>
  </si>
  <si>
    <t>Los totales pueden no coincidir con la suma de las cantidades debido al redondeo</t>
  </si>
  <si>
    <t>Bansi, S.A. (150 mdp)</t>
  </si>
  <si>
    <t>Bansi, S.A. (300 mdp)</t>
  </si>
  <si>
    <t>Banorte, S.A. (300 mdp)</t>
  </si>
  <si>
    <t>Bansi, S.A. (450 mdp)</t>
  </si>
  <si>
    <t>TIIE + 1.70</t>
  </si>
  <si>
    <t>TIIE+2.28</t>
  </si>
  <si>
    <t>TIIE+3.50</t>
  </si>
  <si>
    <t>Reporte Analítico de Intereses de la Deuda del 1 de enero al 31 de Diciembre de 2022</t>
  </si>
  <si>
    <t>Banorte, S.A. (800 mdp)</t>
  </si>
  <si>
    <t>Bansi, S.A. (700 mdp)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</si>
</sst>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 applyBorder="1"/>
    <xf numFmtId="0" fontId="0" fillId="0" borderId="0" xfId="0" applyBorder="1"/>
    <xf numFmtId="3" fontId="0" fillId="0" borderId="0" xfId="0" applyNumberFormat="1"/>
    <xf numFmtId="0" fontId="8" fillId="0" borderId="0" xfId="0" applyFont="1"/>
    <xf numFmtId="0" fontId="1" fillId="0" borderId="20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3" fillId="0" borderId="21" xfId="0" applyFont="1" applyFill="1" applyBorder="1"/>
    <xf numFmtId="0" fontId="1" fillId="0" borderId="22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164" fontId="3" fillId="0" borderId="25" xfId="0" applyNumberFormat="1" applyFont="1" applyFill="1" applyBorder="1"/>
    <xf numFmtId="164" fontId="3" fillId="0" borderId="3" xfId="0" applyNumberFormat="1" applyFont="1" applyFill="1" applyBorder="1"/>
    <xf numFmtId="164" fontId="3" fillId="0" borderId="26" xfId="0" applyNumberFormat="1" applyFont="1" applyFill="1" applyBorder="1"/>
    <xf numFmtId="164" fontId="3" fillId="0" borderId="13" xfId="0" applyNumberFormat="1" applyFont="1" applyFill="1" applyBorder="1"/>
    <xf numFmtId="164" fontId="5" fillId="0" borderId="13" xfId="0" applyNumberFormat="1" applyFont="1" applyFill="1" applyBorder="1" applyAlignment="1"/>
    <xf numFmtId="0" fontId="1" fillId="0" borderId="3" xfId="0" applyFont="1" applyFill="1" applyBorder="1"/>
    <xf numFmtId="164" fontId="5" fillId="0" borderId="25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2" borderId="3" xfId="1" applyNumberFormat="1" applyFont="1" applyFill="1" applyBorder="1" applyAlignment="1"/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/>
    <xf numFmtId="164" fontId="4" fillId="5" borderId="8" xfId="0" applyNumberFormat="1" applyFont="1" applyFill="1" applyBorder="1" applyAlignment="1"/>
    <xf numFmtId="164" fontId="4" fillId="5" borderId="7" xfId="0" applyNumberFormat="1" applyFont="1" applyFill="1" applyBorder="1" applyAlignment="1"/>
    <xf numFmtId="3" fontId="4" fillId="5" borderId="7" xfId="0" applyNumberFormat="1" applyFont="1" applyFill="1" applyBorder="1" applyAlignment="1"/>
    <xf numFmtId="164" fontId="4" fillId="5" borderId="14" xfId="0" applyNumberFormat="1" applyFont="1" applyFill="1" applyBorder="1" applyAlignment="1"/>
    <xf numFmtId="0" fontId="4" fillId="4" borderId="9" xfId="0" applyFont="1" applyFill="1" applyBorder="1" applyAlignment="1"/>
    <xf numFmtId="164" fontId="4" fillId="4" borderId="10" xfId="0" applyNumberFormat="1" applyFont="1" applyFill="1" applyBorder="1" applyAlignment="1"/>
    <xf numFmtId="3" fontId="4" fillId="4" borderId="8" xfId="0" applyNumberFormat="1" applyFont="1" applyFill="1" applyBorder="1" applyAlignment="1"/>
    <xf numFmtId="164" fontId="5" fillId="6" borderId="8" xfId="0" applyNumberFormat="1" applyFont="1" applyFill="1" applyBorder="1" applyAlignment="1"/>
    <xf numFmtId="164" fontId="5" fillId="6" borderId="7" xfId="0" applyNumberFormat="1" applyFont="1" applyFill="1" applyBorder="1" applyAlignment="1"/>
    <xf numFmtId="164" fontId="5" fillId="6" borderId="27" xfId="0" applyNumberFormat="1" applyFont="1" applyFill="1" applyBorder="1" applyAlignment="1"/>
    <xf numFmtId="164" fontId="5" fillId="6" borderId="13" xfId="0" applyNumberFormat="1" applyFont="1" applyFill="1" applyBorder="1" applyAlignment="1"/>
    <xf numFmtId="164" fontId="5" fillId="6" borderId="12" xfId="0" applyNumberFormat="1" applyFont="1" applyFill="1" applyBorder="1" applyAlignment="1"/>
    <xf numFmtId="164" fontId="5" fillId="6" borderId="3" xfId="1" applyNumberFormat="1" applyFont="1" applyFill="1" applyBorder="1" applyAlignment="1"/>
    <xf numFmtId="0" fontId="1" fillId="6" borderId="7" xfId="0" applyFont="1" applyFill="1" applyBorder="1"/>
    <xf numFmtId="164" fontId="3" fillId="6" borderId="24" xfId="0" applyNumberFormat="1" applyFont="1" applyFill="1" applyBorder="1"/>
    <xf numFmtId="0" fontId="1" fillId="6" borderId="32" xfId="0" applyFont="1" applyFill="1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164" fontId="3" fillId="6" borderId="3" xfId="0" applyNumberFormat="1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15" xfId="0" applyFont="1" applyFill="1" applyBorder="1" applyAlignment="1">
      <alignment horizontal="center"/>
    </xf>
    <xf numFmtId="164" fontId="3" fillId="6" borderId="13" xfId="0" applyNumberFormat="1" applyFont="1" applyFill="1" applyBorder="1"/>
    <xf numFmtId="0" fontId="1" fillId="6" borderId="29" xfId="0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vertical="center" wrapText="1"/>
    </xf>
    <xf numFmtId="164" fontId="3" fillId="6" borderId="12" xfId="0" applyNumberFormat="1" applyFont="1" applyFill="1" applyBorder="1"/>
    <xf numFmtId="0" fontId="0" fillId="0" borderId="33" xfId="0" applyBorder="1"/>
    <xf numFmtId="164" fontId="5" fillId="0" borderId="7" xfId="0" applyNumberFormat="1" applyFont="1" applyFill="1" applyBorder="1" applyAlignment="1">
      <alignment vertical="center" wrapText="1"/>
    </xf>
    <xf numFmtId="164" fontId="5" fillId="2" borderId="7" xfId="1" applyNumberFormat="1" applyFont="1" applyFill="1" applyBorder="1" applyAlignment="1"/>
    <xf numFmtId="164" fontId="4" fillId="4" borderId="13" xfId="0" applyNumberFormat="1" applyFont="1" applyFill="1" applyBorder="1" applyAlignment="1"/>
    <xf numFmtId="43" fontId="5" fillId="0" borderId="27" xfId="1" applyFont="1" applyFill="1" applyBorder="1"/>
    <xf numFmtId="43" fontId="5" fillId="6" borderId="27" xfId="1" applyFont="1" applyFill="1" applyBorder="1"/>
    <xf numFmtId="43" fontId="5" fillId="0" borderId="34" xfId="1" applyFont="1" applyFill="1" applyBorder="1"/>
    <xf numFmtId="0" fontId="5" fillId="6" borderId="35" xfId="0" applyFont="1" applyFill="1" applyBorder="1" applyAlignment="1"/>
    <xf numFmtId="0" fontId="5" fillId="0" borderId="36" xfId="0" applyFont="1" applyFill="1" applyBorder="1" applyAlignment="1"/>
    <xf numFmtId="0" fontId="5" fillId="6" borderId="36" xfId="0" applyFont="1" applyFill="1" applyBorder="1" applyAlignment="1"/>
    <xf numFmtId="0" fontId="5" fillId="0" borderId="37" xfId="0" applyFont="1" applyFill="1" applyBorder="1" applyAlignment="1"/>
    <xf numFmtId="0" fontId="5" fillId="6" borderId="38" xfId="0" applyFont="1" applyFill="1" applyBorder="1" applyAlignment="1"/>
    <xf numFmtId="0" fontId="5" fillId="0" borderId="29" xfId="0" applyFont="1" applyFill="1" applyBorder="1" applyAlignment="1"/>
    <xf numFmtId="0" fontId="5" fillId="6" borderId="29" xfId="0" applyFont="1" applyFill="1" applyBorder="1" applyAlignment="1"/>
    <xf numFmtId="0" fontId="4" fillId="4" borderId="29" xfId="0" applyFont="1" applyFill="1" applyBorder="1" applyAlignment="1"/>
    <xf numFmtId="164" fontId="5" fillId="0" borderId="38" xfId="0" applyNumberFormat="1" applyFont="1" applyFill="1" applyBorder="1" applyAlignment="1"/>
    <xf numFmtId="164" fontId="5" fillId="6" borderId="37" xfId="0" applyNumberFormat="1" applyFont="1" applyFill="1" applyBorder="1" applyAlignment="1"/>
    <xf numFmtId="164" fontId="5" fillId="0" borderId="37" xfId="0" applyNumberFormat="1" applyFont="1" applyFill="1" applyBorder="1" applyAlignment="1"/>
    <xf numFmtId="164" fontId="5" fillId="6" borderId="35" xfId="0" applyNumberFormat="1" applyFont="1" applyFill="1" applyBorder="1" applyAlignment="1"/>
    <xf numFmtId="164" fontId="5" fillId="0" borderId="36" xfId="0" applyNumberFormat="1" applyFont="1" applyFill="1" applyBorder="1" applyAlignment="1"/>
    <xf numFmtId="164" fontId="5" fillId="6" borderId="36" xfId="0" applyNumberFormat="1" applyFont="1" applyFill="1" applyBorder="1" applyAlignment="1"/>
    <xf numFmtId="164" fontId="5" fillId="6" borderId="38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6" borderId="29" xfId="0" applyNumberFormat="1" applyFont="1" applyFill="1" applyBorder="1" applyAlignment="1"/>
    <xf numFmtId="164" fontId="4" fillId="4" borderId="29" xfId="0" applyNumberFormat="1" applyFont="1" applyFill="1" applyBorder="1" applyAlignment="1"/>
    <xf numFmtId="164" fontId="5" fillId="0" borderId="35" xfId="0" applyNumberFormat="1" applyFont="1" applyFill="1" applyBorder="1" applyAlignment="1"/>
    <xf numFmtId="0" fontId="1" fillId="0" borderId="37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164" fontId="5" fillId="0" borderId="35" xfId="1" applyNumberFormat="1" applyFont="1" applyFill="1" applyBorder="1" applyAlignment="1"/>
    <xf numFmtId="164" fontId="5" fillId="6" borderId="39" xfId="1" applyNumberFormat="1" applyFont="1" applyFill="1" applyBorder="1" applyAlignment="1"/>
    <xf numFmtId="164" fontId="5" fillId="0" borderId="39" xfId="1" applyNumberFormat="1" applyFont="1" applyFill="1" applyBorder="1" applyAlignment="1"/>
    <xf numFmtId="164" fontId="5" fillId="0" borderId="40" xfId="1" applyNumberFormat="1" applyFont="1" applyFill="1" applyBorder="1" applyAlignment="1"/>
    <xf numFmtId="164" fontId="5" fillId="6" borderId="35" xfId="1" applyNumberFormat="1" applyFont="1" applyFill="1" applyBorder="1" applyAlignment="1"/>
    <xf numFmtId="164" fontId="5" fillId="6" borderId="38" xfId="1" applyNumberFormat="1" applyFont="1" applyFill="1" applyBorder="1" applyAlignment="1"/>
    <xf numFmtId="164" fontId="5" fillId="0" borderId="29" xfId="1" applyNumberFormat="1" applyFont="1" applyFill="1" applyBorder="1" applyAlignment="1"/>
    <xf numFmtId="164" fontId="5" fillId="6" borderId="29" xfId="1" applyNumberFormat="1" applyFont="1" applyFill="1" applyBorder="1" applyAlignment="1"/>
    <xf numFmtId="164" fontId="5" fillId="0" borderId="37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152400</xdr:rowOff>
    </xdr:from>
    <xdr:to>
      <xdr:col>0</xdr:col>
      <xdr:colOff>1390650</xdr:colOff>
      <xdr:row>4</xdr:row>
      <xdr:rowOff>171450</xdr:rowOff>
    </xdr:to>
    <xdr:pic>
      <xdr:nvPicPr>
        <xdr:cNvPr id="5" name="4 Imagen" descr="escud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52400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160749</xdr:rowOff>
    </xdr:from>
    <xdr:to>
      <xdr:col>4</xdr:col>
      <xdr:colOff>666751</xdr:colOff>
      <xdr:row>5</xdr:row>
      <xdr:rowOff>28575</xdr:rowOff>
    </xdr:to>
    <xdr:pic>
      <xdr:nvPicPr>
        <xdr:cNvPr id="6" name="5 Imagen" descr="unidos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1" y="351249"/>
          <a:ext cx="1962150" cy="62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8"/>
  <sheetViews>
    <sheetView tabSelected="1" workbookViewId="0">
      <selection activeCell="D4" sqref="D4"/>
    </sheetView>
  </sheetViews>
  <sheetFormatPr baseColWidth="10" defaultRowHeight="15"/>
  <cols>
    <col min="1" max="1" width="34.5703125" customWidth="1"/>
    <col min="2" max="3" width="22.5703125" customWidth="1"/>
    <col min="4" max="4" width="21.140625" customWidth="1"/>
    <col min="5" max="5" width="16.7109375" customWidth="1"/>
    <col min="6" max="6" width="12.140625" customWidth="1"/>
  </cols>
  <sheetData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 ht="15.75" customHeight="1">
      <c r="A7" s="94" t="s">
        <v>5</v>
      </c>
      <c r="B7" s="95"/>
      <c r="C7" s="95"/>
      <c r="D7" s="95"/>
      <c r="E7" s="96"/>
    </row>
    <row r="8" spans="1:5" ht="15.75" customHeight="1">
      <c r="A8" s="97" t="s">
        <v>44</v>
      </c>
      <c r="B8" s="98"/>
      <c r="C8" s="98"/>
      <c r="D8" s="98"/>
      <c r="E8" s="99"/>
    </row>
    <row r="9" spans="1:5" ht="15.75" customHeight="1">
      <c r="A9" s="97" t="s">
        <v>9</v>
      </c>
      <c r="B9" s="98"/>
      <c r="C9" s="98"/>
      <c r="D9" s="98"/>
      <c r="E9" s="99"/>
    </row>
    <row r="10" spans="1:5" ht="30">
      <c r="A10" s="23" t="s">
        <v>0</v>
      </c>
      <c r="B10" s="24" t="s">
        <v>1</v>
      </c>
      <c r="C10" s="24" t="s">
        <v>6</v>
      </c>
      <c r="D10" s="25" t="s">
        <v>4</v>
      </c>
      <c r="E10" s="26" t="s">
        <v>3</v>
      </c>
    </row>
    <row r="11" spans="1:5">
      <c r="A11" s="27" t="s">
        <v>7</v>
      </c>
      <c r="B11" s="28">
        <f>B12+B26</f>
        <v>23719956107.029999</v>
      </c>
      <c r="C11" s="29">
        <f>C12+C26</f>
        <v>21158989933.590004</v>
      </c>
      <c r="D11" s="30"/>
      <c r="E11" s="31">
        <f>E12+E26</f>
        <v>1710628119.8499999</v>
      </c>
    </row>
    <row r="12" spans="1:5">
      <c r="A12" s="32" t="s">
        <v>8</v>
      </c>
      <c r="B12" s="33">
        <f>SUM(B13:B25)</f>
        <v>3890000000</v>
      </c>
      <c r="C12" s="33">
        <f>SUM(C13:C25)</f>
        <v>1500000000</v>
      </c>
      <c r="D12" s="34"/>
      <c r="E12" s="33">
        <f>SUM(E13:E25)</f>
        <v>82401119.849999994</v>
      </c>
    </row>
    <row r="13" spans="1:5">
      <c r="A13" s="57" t="s">
        <v>29</v>
      </c>
      <c r="B13" s="68">
        <v>180000000</v>
      </c>
      <c r="C13" s="78">
        <v>0</v>
      </c>
      <c r="D13" s="79" t="s">
        <v>20</v>
      </c>
      <c r="E13" s="85">
        <v>1757651.75</v>
      </c>
    </row>
    <row r="14" spans="1:5">
      <c r="A14" s="58" t="s">
        <v>30</v>
      </c>
      <c r="B14" s="69">
        <v>200000000</v>
      </c>
      <c r="C14" s="73">
        <v>0</v>
      </c>
      <c r="D14" s="80" t="s">
        <v>10</v>
      </c>
      <c r="E14" s="86">
        <v>2507701.5699999998</v>
      </c>
    </row>
    <row r="15" spans="1:5">
      <c r="A15" s="57" t="s">
        <v>31</v>
      </c>
      <c r="B15" s="70">
        <v>120000000</v>
      </c>
      <c r="C15" s="72">
        <v>0</v>
      </c>
      <c r="D15" s="79" t="s">
        <v>20</v>
      </c>
      <c r="E15" s="87">
        <v>1411256.66</v>
      </c>
    </row>
    <row r="16" spans="1:5">
      <c r="A16" s="58" t="s">
        <v>32</v>
      </c>
      <c r="B16" s="69">
        <v>30000000</v>
      </c>
      <c r="C16" s="73">
        <v>0</v>
      </c>
      <c r="D16" s="80" t="s">
        <v>10</v>
      </c>
      <c r="E16" s="86">
        <v>423174.68</v>
      </c>
    </row>
    <row r="17" spans="1:8">
      <c r="A17" s="59" t="s">
        <v>33</v>
      </c>
      <c r="B17" s="70">
        <v>110000000</v>
      </c>
      <c r="C17" s="70">
        <v>0</v>
      </c>
      <c r="D17" s="79" t="s">
        <v>10</v>
      </c>
      <c r="E17" s="88">
        <v>1564440.41</v>
      </c>
    </row>
    <row r="18" spans="1:8">
      <c r="A18" s="60" t="s">
        <v>37</v>
      </c>
      <c r="B18" s="71">
        <v>150000000</v>
      </c>
      <c r="C18" s="71">
        <v>0</v>
      </c>
      <c r="D18" s="81" t="s">
        <v>10</v>
      </c>
      <c r="E18" s="89">
        <v>3886300.93</v>
      </c>
    </row>
    <row r="19" spans="1:8">
      <c r="A19" s="61" t="s">
        <v>38</v>
      </c>
      <c r="B19" s="72">
        <v>300000000</v>
      </c>
      <c r="C19" s="72">
        <v>0</v>
      </c>
      <c r="D19" s="79" t="s">
        <v>10</v>
      </c>
      <c r="E19" s="87">
        <v>6534248.7800000003</v>
      </c>
    </row>
    <row r="20" spans="1:8">
      <c r="A20" s="62" t="s">
        <v>22</v>
      </c>
      <c r="B20" s="73">
        <v>200000000</v>
      </c>
      <c r="C20" s="73">
        <v>0</v>
      </c>
      <c r="D20" s="80" t="s">
        <v>41</v>
      </c>
      <c r="E20" s="86">
        <v>3658778.9000000004</v>
      </c>
    </row>
    <row r="21" spans="1:8">
      <c r="A21" s="63" t="s">
        <v>39</v>
      </c>
      <c r="B21" s="70">
        <v>300000000</v>
      </c>
      <c r="C21" s="70">
        <v>0</v>
      </c>
      <c r="D21" s="79" t="s">
        <v>20</v>
      </c>
      <c r="E21" s="88">
        <v>6841355.8300000001</v>
      </c>
      <c r="H21" s="2"/>
    </row>
    <row r="22" spans="1:8">
      <c r="A22" s="64" t="s">
        <v>40</v>
      </c>
      <c r="B22" s="74">
        <v>450000000</v>
      </c>
      <c r="C22" s="74">
        <v>0</v>
      </c>
      <c r="D22" s="81" t="s">
        <v>10</v>
      </c>
      <c r="E22" s="90">
        <v>10005647</v>
      </c>
    </row>
    <row r="23" spans="1:8" ht="15.75" customHeight="1">
      <c r="A23" s="65" t="s">
        <v>21</v>
      </c>
      <c r="B23" s="75">
        <v>350000000</v>
      </c>
      <c r="C23" s="75">
        <v>0</v>
      </c>
      <c r="D23" s="82" t="s">
        <v>23</v>
      </c>
      <c r="E23" s="91">
        <v>6350563.3399999999</v>
      </c>
    </row>
    <row r="24" spans="1:8" ht="15.75" customHeight="1">
      <c r="A24" s="66" t="s">
        <v>45</v>
      </c>
      <c r="B24" s="76">
        <v>800000000</v>
      </c>
      <c r="C24" s="76">
        <v>800000000</v>
      </c>
      <c r="D24" s="83" t="s">
        <v>42</v>
      </c>
      <c r="E24" s="92">
        <v>21290000</v>
      </c>
      <c r="F24" s="53"/>
    </row>
    <row r="25" spans="1:8" ht="15.75" customHeight="1">
      <c r="A25" s="63" t="s">
        <v>46</v>
      </c>
      <c r="B25" s="70">
        <v>700000000</v>
      </c>
      <c r="C25" s="70">
        <v>700000000</v>
      </c>
      <c r="D25" s="79" t="s">
        <v>43</v>
      </c>
      <c r="E25" s="93">
        <v>16170000</v>
      </c>
    </row>
    <row r="26" spans="1:8" ht="18" customHeight="1">
      <c r="A26" s="67" t="s">
        <v>2</v>
      </c>
      <c r="B26" s="77">
        <f>B27+B28+B29+B30+B31+B32+B33+B34+B35+B36</f>
        <v>19829956107.029999</v>
      </c>
      <c r="C26" s="77">
        <f>C27+C28+C29+C30+C31+C32+C33+C34+C35+C36</f>
        <v>19658989933.590004</v>
      </c>
      <c r="D26" s="84"/>
      <c r="E26" s="56">
        <f>E27+E28+E29+E30+E31+E32+E33+E34+E35+E36</f>
        <v>1628227000</v>
      </c>
    </row>
    <row r="27" spans="1:8" ht="15" customHeight="1">
      <c r="A27" s="11" t="s">
        <v>11</v>
      </c>
      <c r="B27" s="54">
        <v>273394812.02999997</v>
      </c>
      <c r="C27" s="13">
        <v>262861190</v>
      </c>
      <c r="D27" s="12">
        <v>7.66</v>
      </c>
      <c r="E27" s="55">
        <v>21822000</v>
      </c>
      <c r="G27" s="3"/>
    </row>
    <row r="28" spans="1:8" ht="15" customHeight="1">
      <c r="A28" s="41" t="s">
        <v>12</v>
      </c>
      <c r="B28" s="42">
        <v>6300000000</v>
      </c>
      <c r="C28" s="35">
        <v>6267699300.7200003</v>
      </c>
      <c r="D28" s="43" t="s">
        <v>24</v>
      </c>
      <c r="E28" s="40">
        <v>513451000</v>
      </c>
      <c r="G28" s="2"/>
    </row>
    <row r="29" spans="1:8" ht="15" customHeight="1">
      <c r="A29" s="7" t="s">
        <v>13</v>
      </c>
      <c r="B29" s="14">
        <v>3000000000</v>
      </c>
      <c r="C29" s="20">
        <v>2985830502.1599998</v>
      </c>
      <c r="D29" s="9" t="s">
        <v>25</v>
      </c>
      <c r="E29" s="22">
        <v>246718000</v>
      </c>
      <c r="G29" s="2"/>
    </row>
    <row r="30" spans="1:8" ht="15" customHeight="1">
      <c r="A30" s="44" t="s">
        <v>14</v>
      </c>
      <c r="B30" s="45">
        <v>1500000000</v>
      </c>
      <c r="C30" s="36">
        <v>1492936830.1300001</v>
      </c>
      <c r="D30" s="46" t="s">
        <v>26</v>
      </c>
      <c r="E30" s="40">
        <v>125174000</v>
      </c>
      <c r="G30" s="2"/>
    </row>
    <row r="31" spans="1:8" ht="15" customHeight="1">
      <c r="A31" s="5" t="s">
        <v>15</v>
      </c>
      <c r="B31" s="15">
        <v>4500000000</v>
      </c>
      <c r="C31" s="13">
        <v>4450201987.25</v>
      </c>
      <c r="D31" s="9" t="s">
        <v>27</v>
      </c>
      <c r="E31" s="22">
        <v>371425000</v>
      </c>
      <c r="G31" s="2"/>
    </row>
    <row r="32" spans="1:8" ht="15" customHeight="1">
      <c r="A32" s="47" t="s">
        <v>14</v>
      </c>
      <c r="B32" s="45">
        <v>1500000000</v>
      </c>
      <c r="C32" s="37">
        <v>1492915251.0699999</v>
      </c>
      <c r="D32" s="48" t="s">
        <v>19</v>
      </c>
      <c r="E32" s="40">
        <v>126381000</v>
      </c>
      <c r="G32" s="2"/>
    </row>
    <row r="33" spans="1:7" ht="15" customHeight="1">
      <c r="A33" s="8" t="s">
        <v>16</v>
      </c>
      <c r="B33" s="16">
        <v>786561295</v>
      </c>
      <c r="C33" s="21">
        <v>760903144.32000005</v>
      </c>
      <c r="D33" s="10" t="s">
        <v>28</v>
      </c>
      <c r="E33" s="22">
        <v>64124000</v>
      </c>
      <c r="G33" s="2"/>
    </row>
    <row r="34" spans="1:7" ht="15" customHeight="1">
      <c r="A34" s="47" t="s">
        <v>35</v>
      </c>
      <c r="B34" s="49">
        <v>820000000</v>
      </c>
      <c r="C34" s="38">
        <v>802225579.72000003</v>
      </c>
      <c r="D34" s="50" t="s">
        <v>34</v>
      </c>
      <c r="E34" s="40">
        <v>63648000</v>
      </c>
      <c r="G34" s="2"/>
    </row>
    <row r="35" spans="1:7">
      <c r="A35" s="19" t="s">
        <v>17</v>
      </c>
      <c r="B35" s="17">
        <v>500000000</v>
      </c>
      <c r="C35" s="18">
        <v>497137455.76999998</v>
      </c>
      <c r="D35" s="10" t="s">
        <v>25</v>
      </c>
      <c r="E35" s="22">
        <v>41799000</v>
      </c>
    </row>
    <row r="36" spans="1:7">
      <c r="A36" s="51" t="s">
        <v>18</v>
      </c>
      <c r="B36" s="52">
        <v>650000000</v>
      </c>
      <c r="C36" s="39">
        <v>646278692.45000005</v>
      </c>
      <c r="D36" s="50" t="s">
        <v>25</v>
      </c>
      <c r="E36" s="40">
        <v>53685000</v>
      </c>
    </row>
    <row r="37" spans="1:7">
      <c r="A37" s="6"/>
      <c r="C37" s="4"/>
      <c r="D37" s="4"/>
    </row>
    <row r="38" spans="1:7">
      <c r="A38" s="4" t="s">
        <v>36</v>
      </c>
      <c r="B38" s="4"/>
      <c r="C38" s="4"/>
    </row>
  </sheetData>
  <mergeCells count="3">
    <mergeCell ref="A7:E7"/>
    <mergeCell ref="A8:E8"/>
    <mergeCell ref="A9:E9"/>
  </mergeCells>
  <phoneticPr fontId="2" type="noConversion"/>
  <printOptions horizontalCentered="1"/>
  <pageMargins left="0.19685039370078741" right="0.19685039370078741" top="0.78740157480314965" bottom="0.35433070866141736" header="0.31496062992125984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2023-02-16T23:41:39Z</cp:lastPrinted>
  <dcterms:created xsi:type="dcterms:W3CDTF">2014-06-27T18:01:08Z</dcterms:created>
  <dcterms:modified xsi:type="dcterms:W3CDTF">2023-02-17T18:07:55Z</dcterms:modified>
</cp:coreProperties>
</file>