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-45" yWindow="555" windowWidth="16605" windowHeight="4635" tabRatio="775"/>
  </bookViews>
  <sheets>
    <sheet name="Endeudamiento Neto" sheetId="2" r:id="rId1"/>
  </sheets>
  <definedNames>
    <definedName name="_xlnm.Print_Area" localSheetId="0">'Endeudamiento Neto'!$A$1:$G$40</definedName>
  </definedNames>
  <calcPr calcId="145621"/>
</workbook>
</file>

<file path=xl/calcChain.xml><?xml version="1.0" encoding="utf-8"?>
<calcChain xmlns="http://schemas.openxmlformats.org/spreadsheetml/2006/main">
  <c r="E12" i="2" l="1"/>
  <c r="F12" i="2"/>
  <c r="D12" i="2"/>
  <c r="C12" i="2"/>
  <c r="F35" i="2" l="1"/>
  <c r="C35" i="2"/>
  <c r="F26" i="2"/>
  <c r="F24" i="2" l="1"/>
  <c r="F11" i="2" s="1"/>
  <c r="E35" i="2"/>
  <c r="E26" i="2"/>
  <c r="E24" i="2" s="1"/>
  <c r="E11" i="2" s="1"/>
  <c r="D35" i="2" l="1"/>
  <c r="C26" i="2" l="1"/>
  <c r="C24" i="2" s="1"/>
  <c r="C11" i="2" s="1"/>
  <c r="D26" i="2" l="1"/>
  <c r="D11" i="2" s="1"/>
  <c r="D24" i="2" l="1"/>
</calcChain>
</file>

<file path=xl/sharedStrings.xml><?xml version="1.0" encoding="utf-8"?>
<sst xmlns="http://schemas.openxmlformats.org/spreadsheetml/2006/main" count="60" uniqueCount="41">
  <si>
    <t>Institución</t>
  </si>
  <si>
    <t>Endeudamiento Neto</t>
  </si>
  <si>
    <t>Colocación</t>
  </si>
  <si>
    <t>Amortización</t>
  </si>
  <si>
    <t>Origen</t>
  </si>
  <si>
    <t>Banca de Desarrollo</t>
  </si>
  <si>
    <t>Banca Comercial</t>
  </si>
  <si>
    <t>Destino</t>
  </si>
  <si>
    <t>Inversión Pública Productiva</t>
  </si>
  <si>
    <t>Deuda Directa de Largo Plazo</t>
  </si>
  <si>
    <t>GOBIERNO DEL ESTADO DE QUINTANA ROO</t>
  </si>
  <si>
    <t>Refinanciamiento</t>
  </si>
  <si>
    <t>Deuda Directa de Corto Plazo</t>
  </si>
  <si>
    <t>Ingresos Propios</t>
  </si>
  <si>
    <t>Deuda Pública</t>
  </si>
  <si>
    <t>(Miles de pesos)</t>
  </si>
  <si>
    <t>Banorte, S.A. (6,300 mdp)</t>
  </si>
  <si>
    <t>HSBC México, S.A. (500 mdp)</t>
  </si>
  <si>
    <t>HSBC México, S.A. (650 mdp)</t>
  </si>
  <si>
    <t>Banobras, S.N.C. (Profise)</t>
  </si>
  <si>
    <t>Banobras, S.N.C. (3,000 mdp)</t>
  </si>
  <si>
    <t>Banobras, S.N.C. (1,500 mdp)</t>
  </si>
  <si>
    <t>Banobras, S.N.C. (4,500 mdp)</t>
  </si>
  <si>
    <t>Banobras, S.N.C. (786.5 mdp)</t>
  </si>
  <si>
    <t>Bancomer, S.A. (200 mdp)</t>
  </si>
  <si>
    <t>Banorte, S.A. (180 mdp)</t>
  </si>
  <si>
    <t>Bansi, S.A. (200 mdp)</t>
  </si>
  <si>
    <t>Banorte, S.A. (120 mdp)</t>
  </si>
  <si>
    <t>Bansi, S.A. (30 mdp)</t>
  </si>
  <si>
    <t>Bansi, S.A. (110 mdp)</t>
  </si>
  <si>
    <t>Banobras, S.N.C. (820 mdp) FAFEF*</t>
  </si>
  <si>
    <t>Los totales pueden no coincidir con la suma de las cantidades debido al redondeo</t>
  </si>
  <si>
    <t>Bansi, S.A. (150 mdp)</t>
  </si>
  <si>
    <t>Bansi, S.A. (300 mdp)</t>
  </si>
  <si>
    <t>Banorte, S.A. (300 mdp)</t>
  </si>
  <si>
    <t>Bansi, S.A. (450 mdp)</t>
  </si>
  <si>
    <t>Reporte Analítico de Endeudamiento Neto al 30 de Junio de 2022</t>
  </si>
  <si>
    <t>Saldo al 30 de Junio de 2022</t>
  </si>
  <si>
    <t>Saldo al 31 de diciembre de 2021</t>
  </si>
  <si>
    <t xml:space="preserve"> </t>
  </si>
  <si>
    <t>Bansi, S.A. (350 mdp)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</si>
</sst>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,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0"/>
      <color theme="1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b/>
      <sz val="12"/>
      <name val="Futura Lt BT"/>
      <family val="2"/>
    </font>
    <font>
      <sz val="12"/>
      <name val="Futura Lt BT"/>
      <family val="2"/>
    </font>
    <font>
      <b/>
      <sz val="12"/>
      <color theme="1"/>
      <name val="Futura Lt BT"/>
      <family val="2"/>
    </font>
    <font>
      <sz val="9"/>
      <color theme="1"/>
      <name val="Futura Lt BT"/>
      <family val="2"/>
    </font>
    <font>
      <sz val="11"/>
      <color theme="1"/>
      <name val="Calibri"/>
      <family val="2"/>
      <scheme val="minor"/>
    </font>
    <font>
      <b/>
      <sz val="11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0A3B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 style="thin">
        <color theme="0" tint="-0.1499679555650502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ont="1" applyBorder="1"/>
    <xf numFmtId="0" fontId="0" fillId="0" borderId="0" xfId="0" applyFill="1"/>
    <xf numFmtId="3" fontId="0" fillId="0" borderId="0" xfId="0" applyNumberFormat="1"/>
    <xf numFmtId="0" fontId="7" fillId="3" borderId="4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1" fillId="0" borderId="8" xfId="0" applyFont="1" applyFill="1" applyBorder="1"/>
    <xf numFmtId="0" fontId="5" fillId="0" borderId="8" xfId="0" applyFont="1" applyFill="1" applyBorder="1"/>
    <xf numFmtId="0" fontId="4" fillId="0" borderId="8" xfId="0" applyFont="1" applyFill="1" applyBorder="1"/>
    <xf numFmtId="3" fontId="6" fillId="4" borderId="8" xfId="0" applyNumberFormat="1" applyFont="1" applyFill="1" applyBorder="1" applyAlignment="1">
      <alignment vertical="center" wrapText="1"/>
    </xf>
    <xf numFmtId="3" fontId="6" fillId="0" borderId="8" xfId="0" applyNumberFormat="1" applyFont="1" applyFill="1" applyBorder="1" applyAlignment="1">
      <alignment vertical="center" wrapText="1"/>
    </xf>
    <xf numFmtId="3" fontId="6" fillId="0" borderId="8" xfId="0" applyNumberFormat="1" applyFont="1" applyFill="1" applyBorder="1" applyAlignment="1">
      <alignment horizontal="left" vertical="center"/>
    </xf>
    <xf numFmtId="0" fontId="3" fillId="4" borderId="8" xfId="0" applyFont="1" applyFill="1" applyBorder="1"/>
    <xf numFmtId="0" fontId="1" fillId="4" borderId="8" xfId="0" applyFont="1" applyFill="1" applyBorder="1"/>
    <xf numFmtId="3" fontId="6" fillId="4" borderId="8" xfId="0" applyNumberFormat="1" applyFont="1" applyFill="1" applyBorder="1" applyAlignment="1">
      <alignment horizontal="left" vertical="center"/>
    </xf>
    <xf numFmtId="3" fontId="9" fillId="2" borderId="9" xfId="0" applyNumberFormat="1" applyFont="1" applyFill="1" applyBorder="1" applyAlignment="1"/>
    <xf numFmtId="3" fontId="10" fillId="4" borderId="9" xfId="0" applyNumberFormat="1" applyFont="1" applyFill="1" applyBorder="1" applyAlignment="1"/>
    <xf numFmtId="0" fontId="11" fillId="5" borderId="14" xfId="0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left" vertical="center" wrapText="1"/>
    </xf>
    <xf numFmtId="0" fontId="12" fillId="0" borderId="0" xfId="0" applyFont="1"/>
    <xf numFmtId="3" fontId="12" fillId="0" borderId="0" xfId="0" applyNumberFormat="1" applyFont="1"/>
    <xf numFmtId="3" fontId="10" fillId="0" borderId="9" xfId="0" applyNumberFormat="1" applyFont="1" applyFill="1" applyBorder="1" applyAlignment="1"/>
    <xf numFmtId="0" fontId="6" fillId="4" borderId="9" xfId="0" applyFont="1" applyFill="1" applyBorder="1" applyAlignment="1"/>
    <xf numFmtId="0" fontId="6" fillId="0" borderId="9" xfId="0" applyFont="1" applyFill="1" applyBorder="1" applyAlignment="1"/>
    <xf numFmtId="0" fontId="1" fillId="0" borderId="26" xfId="0" applyFont="1" applyFill="1" applyBorder="1"/>
    <xf numFmtId="0" fontId="1" fillId="4" borderId="26" xfId="0" applyFont="1" applyFill="1" applyBorder="1"/>
    <xf numFmtId="0" fontId="4" fillId="4" borderId="25" xfId="0" applyFont="1" applyFill="1" applyBorder="1"/>
    <xf numFmtId="3" fontId="6" fillId="4" borderId="8" xfId="0" applyNumberFormat="1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vertical="center" wrapText="1"/>
    </xf>
    <xf numFmtId="0" fontId="1" fillId="4" borderId="27" xfId="0" applyFont="1" applyFill="1" applyBorder="1" applyAlignment="1">
      <alignment horizontal="left" wrapText="1"/>
    </xf>
    <xf numFmtId="3" fontId="6" fillId="0" borderId="34" xfId="0" applyNumberFormat="1" applyFont="1" applyFill="1" applyBorder="1" applyAlignment="1">
      <alignment vertical="center" wrapText="1"/>
    </xf>
    <xf numFmtId="0" fontId="0" fillId="0" borderId="9" xfId="0" applyFill="1" applyBorder="1"/>
    <xf numFmtId="0" fontId="1" fillId="0" borderId="9" xfId="0" applyFont="1" applyFill="1" applyBorder="1"/>
    <xf numFmtId="3" fontId="6" fillId="0" borderId="9" xfId="0" applyNumberFormat="1" applyFont="1" applyFill="1" applyBorder="1" applyAlignment="1">
      <alignment horizontal="left" vertical="center"/>
    </xf>
    <xf numFmtId="0" fontId="3" fillId="0" borderId="34" xfId="0" applyFont="1" applyFill="1" applyBorder="1"/>
    <xf numFmtId="3" fontId="6" fillId="0" borderId="34" xfId="0" applyNumberFormat="1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wrapText="1"/>
    </xf>
    <xf numFmtId="164" fontId="6" fillId="0" borderId="9" xfId="0" applyNumberFormat="1" applyFont="1" applyFill="1" applyBorder="1" applyAlignment="1"/>
    <xf numFmtId="164" fontId="6" fillId="4" borderId="9" xfId="0" applyNumberFormat="1" applyFont="1" applyFill="1" applyBorder="1" applyAlignment="1"/>
    <xf numFmtId="164" fontId="14" fillId="2" borderId="9" xfId="0" applyNumberFormat="1" applyFont="1" applyFill="1" applyBorder="1" applyAlignment="1"/>
    <xf numFmtId="164" fontId="6" fillId="4" borderId="31" xfId="0" applyNumberFormat="1" applyFont="1" applyFill="1" applyBorder="1" applyAlignment="1"/>
    <xf numFmtId="164" fontId="6" fillId="0" borderId="31" xfId="0" applyNumberFormat="1" applyFont="1" applyFill="1" applyBorder="1" applyAlignment="1"/>
    <xf numFmtId="164" fontId="14" fillId="5" borderId="9" xfId="0" applyNumberFormat="1" applyFont="1" applyFill="1" applyBorder="1" applyAlignment="1"/>
    <xf numFmtId="164" fontId="6" fillId="4" borderId="8" xfId="1" applyNumberFormat="1" applyFont="1" applyFill="1" applyBorder="1" applyAlignment="1">
      <alignment vertical="center" wrapText="1"/>
    </xf>
    <xf numFmtId="164" fontId="6" fillId="0" borderId="8" xfId="1" applyNumberFormat="1" applyFont="1" applyFill="1" applyBorder="1" applyAlignment="1">
      <alignment vertical="center" wrapText="1"/>
    </xf>
    <xf numFmtId="164" fontId="6" fillId="0" borderId="29" xfId="0" applyNumberFormat="1" applyFont="1" applyFill="1" applyBorder="1" applyAlignment="1"/>
    <xf numFmtId="164" fontId="6" fillId="4" borderId="28" xfId="0" applyNumberFormat="1" applyFont="1" applyFill="1" applyBorder="1" applyAlignment="1"/>
    <xf numFmtId="164" fontId="6" fillId="4" borderId="30" xfId="0" applyNumberFormat="1" applyFont="1" applyFill="1" applyBorder="1" applyAlignment="1"/>
    <xf numFmtId="164" fontId="6" fillId="0" borderId="33" xfId="0" applyNumberFormat="1" applyFont="1" applyFill="1" applyBorder="1" applyAlignment="1"/>
    <xf numFmtId="164" fontId="6" fillId="0" borderId="32" xfId="0" applyNumberFormat="1" applyFont="1" applyFill="1" applyBorder="1" applyAlignment="1"/>
    <xf numFmtId="164" fontId="9" fillId="2" borderId="9" xfId="0" applyNumberFormat="1" applyFont="1" applyFill="1" applyBorder="1" applyAlignment="1"/>
    <xf numFmtId="164" fontId="6" fillId="0" borderId="8" xfId="0" applyNumberFormat="1" applyFont="1" applyFill="1" applyBorder="1" applyAlignment="1">
      <alignment vertical="center" wrapText="1"/>
    </xf>
    <xf numFmtId="164" fontId="5" fillId="0" borderId="8" xfId="0" applyNumberFormat="1" applyFont="1" applyFill="1" applyBorder="1"/>
    <xf numFmtId="164" fontId="11" fillId="5" borderId="23" xfId="0" applyNumberFormat="1" applyFont="1" applyFill="1" applyBorder="1" applyAlignment="1">
      <alignment horizontal="right" vertical="center" wrapText="1"/>
    </xf>
    <xf numFmtId="164" fontId="11" fillId="5" borderId="24" xfId="0" applyNumberFormat="1" applyFont="1" applyFill="1" applyBorder="1" applyAlignment="1">
      <alignment horizontal="right" wrapText="1"/>
    </xf>
    <xf numFmtId="164" fontId="6" fillId="4" borderId="8" xfId="0" applyNumberFormat="1" applyFont="1" applyFill="1" applyBorder="1" applyAlignment="1">
      <alignment vertical="center" wrapText="1"/>
    </xf>
    <xf numFmtId="164" fontId="6" fillId="0" borderId="9" xfId="0" applyNumberFormat="1" applyFont="1" applyFill="1" applyBorder="1" applyAlignment="1">
      <alignment vertical="center" wrapText="1"/>
    </xf>
    <xf numFmtId="164" fontId="6" fillId="0" borderId="34" xfId="0" applyNumberFormat="1" applyFont="1" applyFill="1" applyBorder="1" applyAlignment="1">
      <alignment vertical="center" wrapText="1"/>
    </xf>
    <xf numFmtId="164" fontId="9" fillId="4" borderId="8" xfId="0" applyNumberFormat="1" applyFont="1" applyFill="1" applyBorder="1" applyAlignment="1">
      <alignment vertical="center" wrapText="1"/>
    </xf>
    <xf numFmtId="164" fontId="14" fillId="4" borderId="9" xfId="0" applyNumberFormat="1" applyFont="1" applyFill="1" applyBorder="1" applyAlignment="1"/>
    <xf numFmtId="3" fontId="9" fillId="4" borderId="8" xfId="0" applyNumberFormat="1" applyFont="1" applyFill="1" applyBorder="1" applyAlignment="1">
      <alignment vertical="center" wrapText="1"/>
    </xf>
    <xf numFmtId="3" fontId="9" fillId="4" borderId="8" xfId="0" applyNumberFormat="1" applyFont="1" applyFill="1" applyBorder="1" applyAlignment="1">
      <alignment horizontal="left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3" borderId="5" xfId="0" applyFill="1" applyBorder="1"/>
    <xf numFmtId="0" fontId="7" fillId="3" borderId="6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11" fillId="5" borderId="21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6</xdr:col>
      <xdr:colOff>1466850</xdr:colOff>
      <xdr:row>4</xdr:row>
      <xdr:rowOff>152400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981075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45"/>
  <sheetViews>
    <sheetView tabSelected="1" topLeftCell="A16" workbookViewId="0">
      <selection activeCell="I23" sqref="I23"/>
    </sheetView>
  </sheetViews>
  <sheetFormatPr baseColWidth="10" defaultRowHeight="15" x14ac:dyDescent="0.25"/>
  <cols>
    <col min="1" max="1" width="10.42578125" customWidth="1"/>
    <col min="2" max="2" width="38.42578125" customWidth="1"/>
    <col min="3" max="3" width="20.28515625" customWidth="1"/>
    <col min="4" max="4" width="17.28515625" customWidth="1"/>
    <col min="5" max="5" width="18.5703125" customWidth="1"/>
    <col min="6" max="6" width="22.42578125" customWidth="1"/>
    <col min="7" max="7" width="25.7109375" customWidth="1"/>
    <col min="9" max="9" width="14.140625" bestFit="1" customWidth="1"/>
  </cols>
  <sheetData>
    <row r="3" spans="1:7" x14ac:dyDescent="0.25">
      <c r="B3" s="1"/>
      <c r="C3" s="1"/>
      <c r="D3" s="1"/>
      <c r="E3" s="1"/>
      <c r="F3" s="1"/>
    </row>
    <row r="4" spans="1:7" x14ac:dyDescent="0.25">
      <c r="B4" s="1"/>
      <c r="C4" s="1"/>
      <c r="D4" s="1"/>
      <c r="E4" s="1"/>
      <c r="F4" s="1"/>
    </row>
    <row r="5" spans="1:7" x14ac:dyDescent="0.25">
      <c r="B5" s="1"/>
      <c r="C5" s="1"/>
      <c r="D5" s="1"/>
      <c r="E5" s="1"/>
      <c r="F5" s="1"/>
    </row>
    <row r="6" spans="1:7" ht="15.75" customHeight="1" x14ac:dyDescent="0.25">
      <c r="A6" s="64" t="s">
        <v>10</v>
      </c>
      <c r="B6" s="65"/>
      <c r="C6" s="65"/>
      <c r="D6" s="65"/>
      <c r="E6" s="65"/>
      <c r="F6" s="65"/>
      <c r="G6" s="66"/>
    </row>
    <row r="7" spans="1:7" ht="15.75" customHeight="1" x14ac:dyDescent="0.25">
      <c r="A7" s="67" t="s">
        <v>36</v>
      </c>
      <c r="B7" s="68"/>
      <c r="C7" s="68"/>
      <c r="D7" s="68"/>
      <c r="E7" s="68"/>
      <c r="F7" s="68"/>
      <c r="G7" s="69"/>
    </row>
    <row r="8" spans="1:7" ht="15.75" customHeight="1" x14ac:dyDescent="0.25">
      <c r="A8" s="70" t="s">
        <v>15</v>
      </c>
      <c r="B8" s="71"/>
      <c r="C8" s="71"/>
      <c r="D8" s="71"/>
      <c r="E8" s="71"/>
      <c r="F8" s="71"/>
      <c r="G8" s="72"/>
    </row>
    <row r="9" spans="1:7" ht="15" customHeight="1" x14ac:dyDescent="0.25">
      <c r="A9" s="73" t="s">
        <v>4</v>
      </c>
      <c r="B9" s="75" t="s">
        <v>0</v>
      </c>
      <c r="C9" s="75" t="s">
        <v>38</v>
      </c>
      <c r="D9" s="78" t="s">
        <v>1</v>
      </c>
      <c r="E9" s="79"/>
      <c r="F9" s="75" t="s">
        <v>37</v>
      </c>
      <c r="G9" s="62" t="s">
        <v>7</v>
      </c>
    </row>
    <row r="10" spans="1:7" s="2" customFormat="1" ht="31.5" customHeight="1" x14ac:dyDescent="0.25">
      <c r="A10" s="74"/>
      <c r="B10" s="76"/>
      <c r="C10" s="77"/>
      <c r="D10" s="4" t="s">
        <v>2</v>
      </c>
      <c r="E10" s="5" t="s">
        <v>3</v>
      </c>
      <c r="F10" s="76"/>
      <c r="G10" s="63"/>
    </row>
    <row r="11" spans="1:7" s="2" customFormat="1" ht="18.75" customHeight="1" x14ac:dyDescent="0.25">
      <c r="A11" s="80" t="s">
        <v>14</v>
      </c>
      <c r="B11" s="81"/>
      <c r="C11" s="53">
        <f>C12+C24</f>
        <v>21307591786.09</v>
      </c>
      <c r="D11" s="54">
        <f>D12+D26+D35</f>
        <v>525696293.40999997</v>
      </c>
      <c r="E11" s="42">
        <f>E12+E24</f>
        <v>2143077405.9100001</v>
      </c>
      <c r="F11" s="42">
        <f>F12+F24</f>
        <v>19690210673.59</v>
      </c>
      <c r="G11" s="17"/>
    </row>
    <row r="12" spans="1:7" ht="18.75" customHeight="1" x14ac:dyDescent="0.25">
      <c r="A12" s="15" t="s">
        <v>12</v>
      </c>
      <c r="B12" s="15"/>
      <c r="C12" s="50">
        <f>C13+C14+C15+C16+C17+C18+C19+C20+C21+C22+C23</f>
        <v>1763611112</v>
      </c>
      <c r="D12" s="50">
        <f>D13+D14+D15+D16+D17+D18+D19+D20+D21+D22+D23</f>
        <v>350000000</v>
      </c>
      <c r="E12" s="39">
        <f>E13+E14+E15+E16+E17+E18+E19+E20+E21+E22+E23</f>
        <v>2113611112</v>
      </c>
      <c r="F12" s="39">
        <f>F13+F14+F15+F16+F17+F18+F19+F20+F21+F22+F23</f>
        <v>0</v>
      </c>
      <c r="G12" s="15"/>
    </row>
    <row r="13" spans="1:7" ht="15" customHeight="1" x14ac:dyDescent="0.25">
      <c r="A13" s="21"/>
      <c r="B13" s="23" t="s">
        <v>25</v>
      </c>
      <c r="C13" s="37">
        <v>90000000</v>
      </c>
      <c r="D13" s="37">
        <v>0</v>
      </c>
      <c r="E13" s="44">
        <v>90000000</v>
      </c>
      <c r="F13" s="37">
        <v>0</v>
      </c>
      <c r="G13" s="23" t="s">
        <v>13</v>
      </c>
    </row>
    <row r="14" spans="1:7" ht="15" customHeight="1" x14ac:dyDescent="0.25">
      <c r="A14" s="16"/>
      <c r="B14" s="22" t="s">
        <v>26</v>
      </c>
      <c r="C14" s="38">
        <v>111111112</v>
      </c>
      <c r="D14" s="38">
        <v>0</v>
      </c>
      <c r="E14" s="43">
        <v>111111112</v>
      </c>
      <c r="F14" s="38">
        <v>0</v>
      </c>
      <c r="G14" s="22" t="s">
        <v>13</v>
      </c>
    </row>
    <row r="15" spans="1:7" ht="15" customHeight="1" x14ac:dyDescent="0.25">
      <c r="A15" s="21"/>
      <c r="B15" s="23" t="s">
        <v>27</v>
      </c>
      <c r="C15" s="37">
        <v>75000000</v>
      </c>
      <c r="D15" s="37">
        <v>0</v>
      </c>
      <c r="E15" s="44">
        <v>75000000</v>
      </c>
      <c r="F15" s="37">
        <v>0</v>
      </c>
      <c r="G15" s="23" t="s">
        <v>13</v>
      </c>
    </row>
    <row r="16" spans="1:7" ht="15" customHeight="1" x14ac:dyDescent="0.25">
      <c r="A16" s="16"/>
      <c r="B16" s="22" t="s">
        <v>28</v>
      </c>
      <c r="C16" s="38">
        <v>18750000</v>
      </c>
      <c r="D16" s="38">
        <v>0</v>
      </c>
      <c r="E16" s="43">
        <v>18750000</v>
      </c>
      <c r="F16" s="38">
        <v>0</v>
      </c>
      <c r="G16" s="22" t="s">
        <v>13</v>
      </c>
    </row>
    <row r="17" spans="1:10" ht="15" customHeight="1" x14ac:dyDescent="0.25">
      <c r="A17" s="21"/>
      <c r="B17" s="23" t="s">
        <v>29</v>
      </c>
      <c r="C17" s="37">
        <v>68750000</v>
      </c>
      <c r="D17" s="37">
        <v>0</v>
      </c>
      <c r="E17" s="44">
        <v>68750000</v>
      </c>
      <c r="F17" s="37">
        <v>0</v>
      </c>
      <c r="G17" s="23" t="s">
        <v>13</v>
      </c>
    </row>
    <row r="18" spans="1:10" ht="15" customHeight="1" x14ac:dyDescent="0.25">
      <c r="A18" s="16"/>
      <c r="B18" s="22" t="s">
        <v>32</v>
      </c>
      <c r="C18" s="38">
        <v>150000000</v>
      </c>
      <c r="D18" s="38">
        <v>0</v>
      </c>
      <c r="E18" s="43">
        <v>150000000</v>
      </c>
      <c r="F18" s="38">
        <v>0</v>
      </c>
      <c r="G18" s="23" t="s">
        <v>13</v>
      </c>
    </row>
    <row r="19" spans="1:10" ht="15" customHeight="1" x14ac:dyDescent="0.25">
      <c r="A19" s="21"/>
      <c r="B19" s="23" t="s">
        <v>33</v>
      </c>
      <c r="C19" s="37">
        <v>300000000</v>
      </c>
      <c r="D19" s="37">
        <v>0</v>
      </c>
      <c r="E19" s="44">
        <v>300000000</v>
      </c>
      <c r="F19" s="37">
        <v>0</v>
      </c>
      <c r="G19" s="23" t="s">
        <v>13</v>
      </c>
    </row>
    <row r="20" spans="1:10" ht="15" customHeight="1" x14ac:dyDescent="0.25">
      <c r="A20" s="16"/>
      <c r="B20" s="22" t="s">
        <v>24</v>
      </c>
      <c r="C20" s="38">
        <v>200000000</v>
      </c>
      <c r="D20" s="38">
        <v>0</v>
      </c>
      <c r="E20" s="43">
        <v>200000000</v>
      </c>
      <c r="F20" s="38">
        <v>0</v>
      </c>
      <c r="G20" s="23" t="s">
        <v>13</v>
      </c>
    </row>
    <row r="21" spans="1:10" ht="15" customHeight="1" x14ac:dyDescent="0.25">
      <c r="A21" s="21"/>
      <c r="B21" s="23" t="s">
        <v>34</v>
      </c>
      <c r="C21" s="37">
        <v>300000000</v>
      </c>
      <c r="D21" s="37">
        <v>0</v>
      </c>
      <c r="E21" s="44">
        <v>300000000</v>
      </c>
      <c r="F21" s="37">
        <v>0</v>
      </c>
      <c r="G21" s="23" t="s">
        <v>13</v>
      </c>
    </row>
    <row r="22" spans="1:10" ht="15" customHeight="1" x14ac:dyDescent="0.25">
      <c r="A22" s="16"/>
      <c r="B22" s="22" t="s">
        <v>35</v>
      </c>
      <c r="C22" s="38">
        <v>450000000</v>
      </c>
      <c r="D22" s="38">
        <v>0</v>
      </c>
      <c r="E22" s="43">
        <v>450000000</v>
      </c>
      <c r="F22" s="38">
        <v>0</v>
      </c>
      <c r="G22" s="22" t="s">
        <v>13</v>
      </c>
    </row>
    <row r="23" spans="1:10" ht="15" customHeight="1" x14ac:dyDescent="0.25">
      <c r="A23" s="21"/>
      <c r="B23" s="23" t="s">
        <v>40</v>
      </c>
      <c r="C23" s="37">
        <v>0</v>
      </c>
      <c r="D23" s="37">
        <v>350000000</v>
      </c>
      <c r="E23" s="44">
        <v>350000000</v>
      </c>
      <c r="F23" s="37">
        <v>0</v>
      </c>
      <c r="G23" s="23" t="s">
        <v>13</v>
      </c>
    </row>
    <row r="24" spans="1:10" ht="18.75" customHeight="1" x14ac:dyDescent="0.25">
      <c r="A24" s="15" t="s">
        <v>9</v>
      </c>
      <c r="B24" s="15"/>
      <c r="C24" s="50">
        <f>C26+C35</f>
        <v>19543980674.09</v>
      </c>
      <c r="D24" s="50">
        <f>D26+D35</f>
        <v>175696293.41</v>
      </c>
      <c r="E24" s="50">
        <f>E26+E35</f>
        <v>29466293.909999996</v>
      </c>
      <c r="F24" s="50">
        <f>F26+F35</f>
        <v>19690210673.59</v>
      </c>
      <c r="G24" s="15"/>
    </row>
    <row r="25" spans="1:10" ht="9.75" customHeight="1" x14ac:dyDescent="0.25">
      <c r="A25" s="6"/>
      <c r="B25" s="7"/>
      <c r="C25" s="52"/>
      <c r="D25" s="52"/>
      <c r="E25" s="52"/>
      <c r="F25" s="52"/>
      <c r="G25" s="8"/>
    </row>
    <row r="26" spans="1:10" ht="15" customHeight="1" x14ac:dyDescent="0.25">
      <c r="A26" s="61" t="s">
        <v>5</v>
      </c>
      <c r="B26" s="61"/>
      <c r="C26" s="58">
        <f>SUM(C27:C34)</f>
        <v>12121511281.5</v>
      </c>
      <c r="D26" s="58">
        <f>SUM(D27:D34)</f>
        <v>175696293.41</v>
      </c>
      <c r="E26" s="59">
        <f>E27+E28+E29+E30+E31+E32+E33</f>
        <v>23932295.869999997</v>
      </c>
      <c r="F26" s="59">
        <f>F27+F28+F29+F30+F31+F32+F33</f>
        <v>12273275279.040001</v>
      </c>
      <c r="G26" s="60"/>
      <c r="H26" s="2"/>
      <c r="I26" s="3"/>
      <c r="J26" s="3"/>
    </row>
    <row r="27" spans="1:10" ht="15" customHeight="1" x14ac:dyDescent="0.25">
      <c r="A27" s="10"/>
      <c r="B27" s="10" t="s">
        <v>19</v>
      </c>
      <c r="C27" s="37">
        <v>262861190</v>
      </c>
      <c r="D27" s="51">
        <v>0</v>
      </c>
      <c r="E27" s="51">
        <v>0</v>
      </c>
      <c r="F27" s="37">
        <v>262861190</v>
      </c>
      <c r="G27" s="18" t="s">
        <v>8</v>
      </c>
      <c r="I27" s="3"/>
    </row>
    <row r="28" spans="1:10" ht="15" customHeight="1" x14ac:dyDescent="0.25">
      <c r="A28" s="9"/>
      <c r="B28" s="26" t="s">
        <v>20</v>
      </c>
      <c r="C28" s="46">
        <v>2990675958.79</v>
      </c>
      <c r="D28" s="55">
        <v>0</v>
      </c>
      <c r="E28" s="43">
        <v>2364733.8899999997</v>
      </c>
      <c r="F28" s="46">
        <v>2988311224.9000001</v>
      </c>
      <c r="G28" s="27" t="s">
        <v>11</v>
      </c>
      <c r="I28" s="3"/>
    </row>
    <row r="29" spans="1:10" ht="15" customHeight="1" x14ac:dyDescent="0.25">
      <c r="A29" s="10"/>
      <c r="B29" s="28" t="s">
        <v>21</v>
      </c>
      <c r="C29" s="37">
        <v>1495359593.46</v>
      </c>
      <c r="D29" s="51">
        <v>0</v>
      </c>
      <c r="E29" s="44">
        <v>1182384.0299999998</v>
      </c>
      <c r="F29" s="37">
        <v>1494177209.4300001</v>
      </c>
      <c r="G29" s="18" t="s">
        <v>11</v>
      </c>
      <c r="I29" s="3"/>
    </row>
    <row r="30" spans="1:10" ht="15" customHeight="1" x14ac:dyDescent="0.25">
      <c r="A30" s="9"/>
      <c r="B30" s="25" t="s">
        <v>22</v>
      </c>
      <c r="C30" s="38">
        <v>4470565999.5</v>
      </c>
      <c r="D30" s="55">
        <v>0</v>
      </c>
      <c r="E30" s="43">
        <v>9718983.3300000001</v>
      </c>
      <c r="F30" s="38">
        <v>4460847016.1700001</v>
      </c>
      <c r="G30" s="27" t="s">
        <v>11</v>
      </c>
      <c r="I30" s="3"/>
    </row>
    <row r="31" spans="1:10" ht="15" customHeight="1" x14ac:dyDescent="0.25">
      <c r="A31" s="10"/>
      <c r="B31" s="24" t="s">
        <v>21</v>
      </c>
      <c r="C31" s="45">
        <v>1495337979.4000001</v>
      </c>
      <c r="D31" s="51">
        <v>0</v>
      </c>
      <c r="E31" s="44">
        <v>1182366.95</v>
      </c>
      <c r="F31" s="45">
        <v>1494155612.45</v>
      </c>
      <c r="G31" s="18" t="s">
        <v>11</v>
      </c>
      <c r="I31" s="3"/>
    </row>
    <row r="32" spans="1:10" ht="15" customHeight="1" x14ac:dyDescent="0.25">
      <c r="A32" s="9"/>
      <c r="B32" s="29" t="s">
        <v>23</v>
      </c>
      <c r="C32" s="47">
        <v>764385017.96000004</v>
      </c>
      <c r="D32" s="55">
        <v>0</v>
      </c>
      <c r="E32" s="43">
        <v>1661768.39</v>
      </c>
      <c r="F32" s="47">
        <v>762723249.57000005</v>
      </c>
      <c r="G32" s="27" t="s">
        <v>11</v>
      </c>
      <c r="I32" s="3"/>
    </row>
    <row r="33" spans="1:10" ht="15" customHeight="1" x14ac:dyDescent="0.25">
      <c r="A33" s="10"/>
      <c r="B33" s="36" t="s">
        <v>30</v>
      </c>
      <c r="C33" s="41">
        <v>642325542.38999999</v>
      </c>
      <c r="D33" s="44">
        <v>175696293.41</v>
      </c>
      <c r="E33" s="44">
        <v>7822059.2799999993</v>
      </c>
      <c r="F33" s="41">
        <v>810199776.51999998</v>
      </c>
      <c r="G33" s="18" t="s">
        <v>8</v>
      </c>
      <c r="I33" s="3"/>
    </row>
    <row r="34" spans="1:10" ht="7.5" customHeight="1" x14ac:dyDescent="0.25">
      <c r="A34" s="10"/>
      <c r="B34" s="6"/>
      <c r="C34" s="51"/>
      <c r="D34" s="51"/>
      <c r="E34" s="51"/>
      <c r="F34" s="51"/>
      <c r="G34" s="11"/>
      <c r="I34" s="3"/>
      <c r="J34" s="3"/>
    </row>
    <row r="35" spans="1:10" ht="15" customHeight="1" x14ac:dyDescent="0.25">
      <c r="A35" s="61" t="s">
        <v>6</v>
      </c>
      <c r="B35" s="61"/>
      <c r="C35" s="58">
        <f>C36+C37+C38</f>
        <v>7422469392.5900002</v>
      </c>
      <c r="D35" s="58">
        <f>D36+D37+D38</f>
        <v>0</v>
      </c>
      <c r="E35" s="59">
        <f>E36+E37+E38</f>
        <v>5533998.04</v>
      </c>
      <c r="F35" s="59">
        <f>F36+F37+F38</f>
        <v>7416935394.5499992</v>
      </c>
      <c r="G35" s="60"/>
    </row>
    <row r="36" spans="1:10" ht="15" customHeight="1" x14ac:dyDescent="0.25">
      <c r="A36" s="31"/>
      <c r="B36" s="32" t="s">
        <v>16</v>
      </c>
      <c r="C36" s="48">
        <v>6277706754.0799999</v>
      </c>
      <c r="D36" s="56">
        <v>0</v>
      </c>
      <c r="E36" s="44">
        <v>4883908.95</v>
      </c>
      <c r="F36" s="48">
        <v>6272822845.1300001</v>
      </c>
      <c r="G36" s="33" t="s">
        <v>11</v>
      </c>
      <c r="I36" s="3"/>
    </row>
    <row r="37" spans="1:10" ht="15" customHeight="1" x14ac:dyDescent="0.25">
      <c r="A37" s="12"/>
      <c r="B37" s="13" t="s">
        <v>17</v>
      </c>
      <c r="C37" s="40">
        <v>497722886.32999998</v>
      </c>
      <c r="D37" s="55">
        <v>0</v>
      </c>
      <c r="E37" s="43">
        <v>282647.43</v>
      </c>
      <c r="F37" s="40">
        <v>497440238.89999998</v>
      </c>
      <c r="G37" s="14" t="s">
        <v>11</v>
      </c>
      <c r="I37" s="3"/>
      <c r="J37" t="s">
        <v>39</v>
      </c>
    </row>
    <row r="38" spans="1:10" ht="15" customHeight="1" x14ac:dyDescent="0.25">
      <c r="A38" s="34"/>
      <c r="B38" s="30" t="s">
        <v>18</v>
      </c>
      <c r="C38" s="49">
        <v>647039752.17999995</v>
      </c>
      <c r="D38" s="57">
        <v>0</v>
      </c>
      <c r="E38" s="44">
        <v>367441.66000000003</v>
      </c>
      <c r="F38" s="49">
        <v>646672310.51999998</v>
      </c>
      <c r="G38" s="35" t="s">
        <v>11</v>
      </c>
    </row>
    <row r="39" spans="1:10" ht="15" customHeight="1" x14ac:dyDescent="0.25"/>
    <row r="40" spans="1:10" ht="15" customHeight="1" x14ac:dyDescent="0.25">
      <c r="A40" s="19" t="s">
        <v>31</v>
      </c>
      <c r="B40" s="19"/>
      <c r="D40" s="20"/>
      <c r="F40" s="3"/>
    </row>
    <row r="41" spans="1:10" ht="15" customHeight="1" x14ac:dyDescent="0.25">
      <c r="I41" s="3"/>
    </row>
    <row r="42" spans="1:10" ht="15" customHeight="1" x14ac:dyDescent="0.25">
      <c r="I42" s="3"/>
    </row>
    <row r="43" spans="1:10" ht="15" customHeight="1" x14ac:dyDescent="0.25">
      <c r="I43" s="3"/>
    </row>
    <row r="44" spans="1:10" ht="15" customHeight="1" x14ac:dyDescent="0.25"/>
    <row r="45" spans="1:10" x14ac:dyDescent="0.25">
      <c r="I45" s="3"/>
    </row>
  </sheetData>
  <mergeCells count="12">
    <mergeCell ref="A26:B26"/>
    <mergeCell ref="A35:B35"/>
    <mergeCell ref="G9:G10"/>
    <mergeCell ref="A6:G6"/>
    <mergeCell ref="A7:G7"/>
    <mergeCell ref="A8:G8"/>
    <mergeCell ref="A9:A10"/>
    <mergeCell ref="B9:B10"/>
    <mergeCell ref="C9:C10"/>
    <mergeCell ref="F9:F10"/>
    <mergeCell ref="D9:E9"/>
    <mergeCell ref="A11:B11"/>
  </mergeCells>
  <phoneticPr fontId="2" type="noConversion"/>
  <printOptions horizontalCentered="1"/>
  <pageMargins left="0.23622047244094491" right="0.23622047244094491" top="0.62992125984251968" bottom="0.74803149606299213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Endeudamiento Neto</vt:lpstr>
      <vt:lpstr>'Endeudamiento Neto'!Área_de_impresión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compu</cp:lastModifiedBy>
  <cp:lastPrinted>2022-02-01T18:48:12Z</cp:lastPrinted>
  <dcterms:created xsi:type="dcterms:W3CDTF">2014-06-27T18:01:08Z</dcterms:created>
  <dcterms:modified xsi:type="dcterms:W3CDTF">2022-07-12T22:35:53Z</dcterms:modified>
</cp:coreProperties>
</file>