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615" windowWidth="16605" windowHeight="4575" tabRatio="775"/>
  </bookViews>
  <sheets>
    <sheet name="Intereses deuda" sheetId="5" r:id="rId1"/>
  </sheets>
  <definedNames>
    <definedName name="_xlnm.Print_Area" localSheetId="0">'Intereses deuda'!$A$1:$E$36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2" i="5" l="1"/>
  <c r="C12" i="5"/>
  <c r="B12" i="5"/>
  <c r="E24" i="5" l="1"/>
  <c r="C24" i="5"/>
  <c r="B24" i="5"/>
  <c r="B11" i="5" s="1"/>
  <c r="E11" i="5" l="1"/>
  <c r="C11" i="5"/>
</calcChain>
</file>

<file path=xl/sharedStrings.xml><?xml version="1.0" encoding="utf-8"?>
<sst xmlns="http://schemas.openxmlformats.org/spreadsheetml/2006/main" count="53" uniqueCount="43">
  <si>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</si>
  <si>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</si>
  <si>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</si>
  <si>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</si>
  <si>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</si>
  <si>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</si>
  <si>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</si>
  <si>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</si>
  <si>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Obligaciones de Corto Plazo</t>
  </si>
  <si>
    <t>(Miles de pesos)</t>
  </si>
  <si>
    <t>TIIE + 3.00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</si>
  <si>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</si>
  <si>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</si>
  <si>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</si>
  <si>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</si>
  <si>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</si>
  <si>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</si>
  <si>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</si>
  <si>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</si>
  <si>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</si>
  <si>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+ 1.80</t>
  </si>
  <si>
    <t>Bansi, S.A. (350 mdp)</t>
  </si>
  <si>
    <t>Bancomer, S.A. (200 mdp)</t>
  </si>
  <si>
    <t>TIIE + 2.80</t>
  </si>
  <si>
    <t>TIIE +0.45</t>
  </si>
  <si>
    <t>TIIE + 0.52</t>
  </si>
  <si>
    <t>TIIE + 0.64</t>
  </si>
  <si>
    <t>TIIE + 0.59</t>
  </si>
  <si>
    <t>TIIE + 0.67</t>
  </si>
  <si>
    <t>Banorte, S.A. (180 mdp)</t>
  </si>
  <si>
    <t>Bansi, S.A. (200 mdp)</t>
  </si>
  <si>
    <t>Banorte, S.A. (120 mdp)</t>
  </si>
  <si>
    <t>Bansi, S.A. (30 mdp)</t>
  </si>
  <si>
    <t>Bansi, S.A. (110 mdp)</t>
  </si>
  <si>
    <t>TIIE + 0.94</t>
  </si>
  <si>
    <t>Banobras, S.N.C. (FAFEF)*</t>
  </si>
  <si>
    <t>Los totales pueden no coincidir con la suma de las cantidades debido al redondeo</t>
  </si>
  <si>
    <t>Bansi, S.A. (150 mdp)</t>
  </si>
  <si>
    <t>Bansi, S.A. (300 mdp)</t>
  </si>
  <si>
    <t>Banorte, S.A. (300 mdp)</t>
  </si>
  <si>
    <t>Bansi, S.A. (450 mdp)</t>
  </si>
  <si>
    <t>TIIE + 1.70</t>
  </si>
  <si>
    <t>Reporte Analítico de Intereses de la Deuda 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</si>
</sst>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/>
    <xf numFmtId="0" fontId="0" fillId="0" borderId="0" xfId="0" applyBorder="1"/>
    <xf numFmtId="3" fontId="0" fillId="0" borderId="0" xfId="0" applyNumberFormat="1"/>
    <xf numFmtId="0" fontId="8" fillId="0" borderId="0" xfId="0" applyFont="1"/>
    <xf numFmtId="0" fontId="1" fillId="0" borderId="21" xfId="0" applyFont="1" applyFill="1" applyBorder="1"/>
    <xf numFmtId="3" fontId="5" fillId="0" borderId="0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0" fontId="1" fillId="0" borderId="23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43" fontId="5" fillId="0" borderId="3" xfId="1" applyFont="1" applyFill="1" applyBorder="1"/>
    <xf numFmtId="164" fontId="5" fillId="0" borderId="7" xfId="0" applyNumberFormat="1" applyFont="1" applyFill="1" applyBorder="1" applyAlignment="1"/>
    <xf numFmtId="164" fontId="5" fillId="0" borderId="3" xfId="0" applyNumberFormat="1" applyFont="1" applyFill="1" applyBorder="1" applyAlignment="1">
      <alignment vertical="center" wrapText="1"/>
    </xf>
    <xf numFmtId="164" fontId="3" fillId="0" borderId="26" xfId="0" applyNumberFormat="1" applyFont="1" applyFill="1" applyBorder="1"/>
    <xf numFmtId="164" fontId="3" fillId="0" borderId="3" xfId="0" applyNumberFormat="1" applyFont="1" applyFill="1" applyBorder="1"/>
    <xf numFmtId="164" fontId="3" fillId="0" borderId="27" xfId="0" applyNumberFormat="1" applyFont="1" applyFill="1" applyBorder="1"/>
    <xf numFmtId="164" fontId="3" fillId="0" borderId="13" xfId="0" applyNumberFormat="1" applyFont="1" applyFill="1" applyBorder="1"/>
    <xf numFmtId="164" fontId="5" fillId="0" borderId="13" xfId="0" applyNumberFormat="1" applyFont="1" applyFill="1" applyBorder="1" applyAlignment="1"/>
    <xf numFmtId="0" fontId="1" fillId="0" borderId="3" xfId="0" applyFont="1" applyFill="1" applyBorder="1"/>
    <xf numFmtId="164" fontId="5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/>
    <xf numFmtId="164" fontId="5" fillId="0" borderId="26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5" fillId="2" borderId="3" xfId="1" applyNumberFormat="1" applyFont="1" applyFill="1" applyBorder="1" applyAlignment="1"/>
    <xf numFmtId="164" fontId="5" fillId="0" borderId="3" xfId="1" applyNumberFormat="1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/>
    <xf numFmtId="0" fontId="4" fillId="5" borderId="20" xfId="0" applyFont="1" applyFill="1" applyBorder="1" applyAlignment="1"/>
    <xf numFmtId="164" fontId="4" fillId="5" borderId="8" xfId="0" applyNumberFormat="1" applyFont="1" applyFill="1" applyBorder="1" applyAlignment="1"/>
    <xf numFmtId="164" fontId="4" fillId="5" borderId="7" xfId="0" applyNumberFormat="1" applyFont="1" applyFill="1" applyBorder="1" applyAlignment="1"/>
    <xf numFmtId="3" fontId="4" fillId="5" borderId="7" xfId="0" applyNumberFormat="1" applyFont="1" applyFill="1" applyBorder="1" applyAlignment="1"/>
    <xf numFmtId="164" fontId="4" fillId="5" borderId="14" xfId="0" applyNumberFormat="1" applyFont="1" applyFill="1" applyBorder="1" applyAlignment="1"/>
    <xf numFmtId="0" fontId="4" fillId="4" borderId="29" xfId="0" applyFont="1" applyFill="1" applyBorder="1" applyAlignment="1"/>
    <xf numFmtId="0" fontId="4" fillId="4" borderId="30" xfId="0" applyFont="1" applyFill="1" applyBorder="1" applyAlignment="1">
      <alignment horizontal="center"/>
    </xf>
    <xf numFmtId="164" fontId="4" fillId="4" borderId="13" xfId="0" applyNumberFormat="1" applyFont="1" applyFill="1" applyBorder="1" applyAlignment="1"/>
    <xf numFmtId="0" fontId="4" fillId="4" borderId="9" xfId="0" applyFont="1" applyFill="1" applyBorder="1" applyAlignment="1"/>
    <xf numFmtId="164" fontId="4" fillId="4" borderId="11" xfId="0" applyNumberFormat="1" applyFont="1" applyFill="1" applyBorder="1" applyAlignment="1"/>
    <xf numFmtId="164" fontId="4" fillId="4" borderId="10" xfId="0" applyNumberFormat="1" applyFont="1" applyFill="1" applyBorder="1" applyAlignment="1"/>
    <xf numFmtId="3" fontId="4" fillId="4" borderId="8" xfId="0" applyNumberFormat="1" applyFont="1" applyFill="1" applyBorder="1" applyAlignment="1"/>
    <xf numFmtId="164" fontId="4" fillId="4" borderId="17" xfId="0" applyNumberFormat="1" applyFont="1" applyFill="1" applyBorder="1" applyAlignment="1"/>
    <xf numFmtId="164" fontId="5" fillId="6" borderId="8" xfId="0" applyNumberFormat="1" applyFont="1" applyFill="1" applyBorder="1" applyAlignment="1"/>
    <xf numFmtId="164" fontId="5" fillId="6" borderId="7" xfId="0" applyNumberFormat="1" applyFont="1" applyFill="1" applyBorder="1" applyAlignment="1"/>
    <xf numFmtId="164" fontId="5" fillId="6" borderId="28" xfId="0" applyNumberFormat="1" applyFont="1" applyFill="1" applyBorder="1" applyAlignment="1"/>
    <xf numFmtId="164" fontId="5" fillId="6" borderId="13" xfId="0" applyNumberFormat="1" applyFont="1" applyFill="1" applyBorder="1" applyAlignment="1"/>
    <xf numFmtId="164" fontId="5" fillId="6" borderId="12" xfId="0" applyNumberFormat="1" applyFont="1" applyFill="1" applyBorder="1" applyAlignment="1"/>
    <xf numFmtId="43" fontId="5" fillId="6" borderId="3" xfId="1" applyFont="1" applyFill="1" applyBorder="1"/>
    <xf numFmtId="164" fontId="5" fillId="6" borderId="0" xfId="0" applyNumberFormat="1" applyFont="1" applyFill="1" applyBorder="1" applyAlignment="1"/>
    <xf numFmtId="0" fontId="1" fillId="6" borderId="0" xfId="0" applyFont="1" applyFill="1" applyBorder="1" applyAlignment="1">
      <alignment horizontal="center" vertical="center"/>
    </xf>
    <xf numFmtId="164" fontId="5" fillId="6" borderId="3" xfId="1" applyNumberFormat="1" applyFont="1" applyFill="1" applyBorder="1" applyAlignment="1"/>
    <xf numFmtId="0" fontId="5" fillId="6" borderId="7" xfId="0" applyFont="1" applyFill="1" applyBorder="1" applyAlignment="1"/>
    <xf numFmtId="0" fontId="1" fillId="6" borderId="7" xfId="0" applyFont="1" applyFill="1" applyBorder="1"/>
    <xf numFmtId="164" fontId="3" fillId="6" borderId="25" xfId="0" applyNumberFormat="1" applyFont="1" applyFill="1" applyBorder="1"/>
    <xf numFmtId="0" fontId="1" fillId="6" borderId="35" xfId="0" applyFont="1" applyFill="1" applyBorder="1" applyAlignment="1">
      <alignment horizontal="center"/>
    </xf>
    <xf numFmtId="0" fontId="5" fillId="6" borderId="21" xfId="0" applyFont="1" applyFill="1" applyBorder="1" applyAlignment="1">
      <alignment vertical="center" wrapText="1"/>
    </xf>
    <xf numFmtId="164" fontId="3" fillId="6" borderId="3" xfId="0" applyNumberFormat="1" applyFont="1" applyFill="1" applyBorder="1"/>
    <xf numFmtId="0" fontId="1" fillId="6" borderId="11" xfId="0" applyFont="1" applyFill="1" applyBorder="1" applyAlignment="1">
      <alignment horizontal="center"/>
    </xf>
    <xf numFmtId="0" fontId="1" fillId="6" borderId="21" xfId="0" applyFont="1" applyFill="1" applyBorder="1"/>
    <xf numFmtId="0" fontId="1" fillId="6" borderId="15" xfId="0" applyFont="1" applyFill="1" applyBorder="1" applyAlignment="1">
      <alignment horizontal="center"/>
    </xf>
    <xf numFmtId="164" fontId="3" fillId="6" borderId="13" xfId="0" applyNumberFormat="1" applyFont="1" applyFill="1" applyBorder="1"/>
    <xf numFmtId="0" fontId="1" fillId="6" borderId="32" xfId="0" applyFont="1" applyFill="1" applyBorder="1" applyAlignment="1">
      <alignment horizontal="center"/>
    </xf>
    <xf numFmtId="3" fontId="5" fillId="6" borderId="24" xfId="0" applyNumberFormat="1" applyFont="1" applyFill="1" applyBorder="1" applyAlignment="1">
      <alignment vertical="center" wrapText="1"/>
    </xf>
    <xf numFmtId="164" fontId="3" fillId="6" borderId="12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0</xdr:row>
      <xdr:rowOff>85725</xdr:rowOff>
    </xdr:from>
    <xdr:to>
      <xdr:col>4</xdr:col>
      <xdr:colOff>1047750</xdr:colOff>
      <xdr:row>4</xdr:row>
      <xdr:rowOff>180975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57875" y="85725"/>
          <a:ext cx="1914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6"/>
  <sheetViews>
    <sheetView tabSelected="1" workbookViewId="0">
      <selection activeCell="E11" sqref="E11"/>
    </sheetView>
  </sheetViews>
  <sheetFormatPr baseColWidth="10" defaultRowHeight="15" x14ac:dyDescent="0.25"/>
  <cols>
    <col min="1" max="1" width="34.5703125" customWidth="1"/>
    <col min="2" max="3" width="22.5703125" customWidth="1"/>
    <col min="4" max="4" width="21.140625" customWidth="1"/>
    <col min="5" max="5" width="16.7109375" customWidth="1"/>
    <col min="6" max="6" width="12.140625" customWidth="1"/>
  </cols>
  <sheetData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customHeight="1" x14ac:dyDescent="0.25">
      <c r="A7" s="29" t="s">
        <v>5</v>
      </c>
      <c r="B7" s="30"/>
      <c r="C7" s="30"/>
      <c r="D7" s="30"/>
      <c r="E7" s="31"/>
    </row>
    <row r="8" spans="1:5" ht="15.75" customHeight="1" x14ac:dyDescent="0.25">
      <c r="A8" s="32" t="s">
        <v>42</v>
      </c>
      <c r="B8" s="33"/>
      <c r="C8" s="33"/>
      <c r="D8" s="33"/>
      <c r="E8" s="34"/>
    </row>
    <row r="9" spans="1:5" ht="15.75" customHeight="1" x14ac:dyDescent="0.25">
      <c r="A9" s="32" t="s">
        <v>9</v>
      </c>
      <c r="B9" s="33"/>
      <c r="C9" s="33"/>
      <c r="D9" s="33"/>
      <c r="E9" s="34"/>
    </row>
    <row r="10" spans="1:5" ht="30" x14ac:dyDescent="0.25">
      <c r="A10" s="35" t="s">
        <v>0</v>
      </c>
      <c r="B10" s="36" t="s">
        <v>1</v>
      </c>
      <c r="C10" s="36" t="s">
        <v>6</v>
      </c>
      <c r="D10" s="37" t="s">
        <v>4</v>
      </c>
      <c r="E10" s="38" t="s">
        <v>3</v>
      </c>
    </row>
    <row r="11" spans="1:5" x14ac:dyDescent="0.25">
      <c r="A11" s="40" t="s">
        <v>7</v>
      </c>
      <c r="B11" s="41">
        <f>B12+B24</f>
        <v>22219956107.029999</v>
      </c>
      <c r="C11" s="42">
        <f>C12+C24</f>
        <v>19674854747.159996</v>
      </c>
      <c r="D11" s="43"/>
      <c r="E11" s="44">
        <f>E12+E24</f>
        <v>1168569316.5699999</v>
      </c>
    </row>
    <row r="12" spans="1:5" x14ac:dyDescent="0.25">
      <c r="A12" s="48" t="s">
        <v>8</v>
      </c>
      <c r="B12" s="49">
        <f>B13+B14+B15+B16+B17+B18+B19+B20+B21+B22+B23</f>
        <v>2390000000</v>
      </c>
      <c r="C12" s="50">
        <f>C13+C14+C15+C16+C17+C18+C19+C20+C21+C22+C23</f>
        <v>0</v>
      </c>
      <c r="D12" s="51"/>
      <c r="E12" s="52">
        <f>E13+E14+E15+E16+E17+E18+E19+E20+E21+E22+E23</f>
        <v>44941119.849999994</v>
      </c>
    </row>
    <row r="13" spans="1:5" x14ac:dyDescent="0.25">
      <c r="A13" s="13" t="s">
        <v>29</v>
      </c>
      <c r="B13" s="22">
        <v>180000000</v>
      </c>
      <c r="C13" s="14">
        <v>0</v>
      </c>
      <c r="D13" s="23" t="s">
        <v>20</v>
      </c>
      <c r="E13" s="28">
        <v>1757651.75</v>
      </c>
    </row>
    <row r="14" spans="1:5" x14ac:dyDescent="0.25">
      <c r="A14" s="58" t="s">
        <v>30</v>
      </c>
      <c r="B14" s="59">
        <v>200000000</v>
      </c>
      <c r="C14" s="54">
        <v>0</v>
      </c>
      <c r="D14" s="60" t="s">
        <v>10</v>
      </c>
      <c r="E14" s="61">
        <v>2507701.5699999998</v>
      </c>
    </row>
    <row r="15" spans="1:5" x14ac:dyDescent="0.25">
      <c r="A15" s="13" t="s">
        <v>31</v>
      </c>
      <c r="B15" s="22">
        <v>120000000</v>
      </c>
      <c r="C15" s="14">
        <v>0</v>
      </c>
      <c r="D15" s="23" t="s">
        <v>20</v>
      </c>
      <c r="E15" s="28">
        <v>1411256.66</v>
      </c>
    </row>
    <row r="16" spans="1:5" x14ac:dyDescent="0.25">
      <c r="A16" s="58" t="s">
        <v>32</v>
      </c>
      <c r="B16" s="59">
        <v>30000000</v>
      </c>
      <c r="C16" s="54">
        <v>0</v>
      </c>
      <c r="D16" s="60" t="s">
        <v>10</v>
      </c>
      <c r="E16" s="61">
        <v>423174.68</v>
      </c>
    </row>
    <row r="17" spans="1:7" x14ac:dyDescent="0.25">
      <c r="A17" s="13" t="s">
        <v>33</v>
      </c>
      <c r="B17" s="22">
        <v>110000000</v>
      </c>
      <c r="C17" s="14">
        <v>0</v>
      </c>
      <c r="D17" s="23" t="s">
        <v>10</v>
      </c>
      <c r="E17" s="28">
        <v>1564440.41</v>
      </c>
    </row>
    <row r="18" spans="1:7" x14ac:dyDescent="0.25">
      <c r="A18" s="62" t="s">
        <v>37</v>
      </c>
      <c r="B18" s="54">
        <v>150000000</v>
      </c>
      <c r="C18" s="54">
        <v>0</v>
      </c>
      <c r="D18" s="60" t="s">
        <v>10</v>
      </c>
      <c r="E18" s="61">
        <v>3886300.93</v>
      </c>
    </row>
    <row r="19" spans="1:7" x14ac:dyDescent="0.25">
      <c r="A19" s="24" t="s">
        <v>38</v>
      </c>
      <c r="B19" s="14">
        <v>300000000</v>
      </c>
      <c r="C19" s="14">
        <v>0</v>
      </c>
      <c r="D19" s="23" t="s">
        <v>10</v>
      </c>
      <c r="E19" s="28">
        <v>6534248.7800000003</v>
      </c>
    </row>
    <row r="20" spans="1:7" x14ac:dyDescent="0.25">
      <c r="A20" s="62" t="s">
        <v>22</v>
      </c>
      <c r="B20" s="54">
        <v>200000000</v>
      </c>
      <c r="C20" s="54">
        <v>0</v>
      </c>
      <c r="D20" s="60" t="s">
        <v>41</v>
      </c>
      <c r="E20" s="61">
        <v>3658778.9000000004</v>
      </c>
    </row>
    <row r="21" spans="1:7" x14ac:dyDescent="0.25">
      <c r="A21" s="24" t="s">
        <v>39</v>
      </c>
      <c r="B21" s="14">
        <v>300000000</v>
      </c>
      <c r="C21" s="14">
        <v>0</v>
      </c>
      <c r="D21" s="23" t="s">
        <v>20</v>
      </c>
      <c r="E21" s="28">
        <v>6841355.8300000001</v>
      </c>
    </row>
    <row r="22" spans="1:7" x14ac:dyDescent="0.25">
      <c r="A22" s="62" t="s">
        <v>40</v>
      </c>
      <c r="B22" s="54">
        <v>450000000</v>
      </c>
      <c r="C22" s="54">
        <v>0</v>
      </c>
      <c r="D22" s="60" t="s">
        <v>10</v>
      </c>
      <c r="E22" s="61">
        <v>10005647</v>
      </c>
    </row>
    <row r="23" spans="1:7" ht="15.75" customHeight="1" x14ac:dyDescent="0.25">
      <c r="A23" s="24" t="s">
        <v>21</v>
      </c>
      <c r="B23" s="14">
        <v>350000000</v>
      </c>
      <c r="C23" s="14">
        <v>0</v>
      </c>
      <c r="D23" s="23" t="s">
        <v>23</v>
      </c>
      <c r="E23" s="28">
        <v>6350563.3399999999</v>
      </c>
    </row>
    <row r="24" spans="1:7" ht="18" customHeight="1" x14ac:dyDescent="0.25">
      <c r="A24" s="45" t="s">
        <v>2</v>
      </c>
      <c r="B24" s="39">
        <f>B25+B26+B27+B28+B29+B30+B31+B32+B33+B34</f>
        <v>19829956107.029999</v>
      </c>
      <c r="C24" s="39">
        <f>C25+C26+C27+C28+C29+C30+C31+C32+C33+C34</f>
        <v>19674854747.159996</v>
      </c>
      <c r="D24" s="46"/>
      <c r="E24" s="47">
        <f>E25+E26+E27+E28+E29+E30+E31+E32+E33+E34</f>
        <v>1123628196.72</v>
      </c>
    </row>
    <row r="25" spans="1:7" ht="15" customHeight="1" x14ac:dyDescent="0.25">
      <c r="A25" s="11" t="s">
        <v>11</v>
      </c>
      <c r="B25" s="15">
        <v>273394812.02999997</v>
      </c>
      <c r="C25" s="14">
        <v>262861190</v>
      </c>
      <c r="D25" s="12">
        <v>7.66</v>
      </c>
      <c r="E25" s="27">
        <v>16381792.85</v>
      </c>
      <c r="G25" s="3"/>
    </row>
    <row r="26" spans="1:7" ht="15" customHeight="1" x14ac:dyDescent="0.25">
      <c r="A26" s="63" t="s">
        <v>12</v>
      </c>
      <c r="B26" s="64">
        <v>6300000000</v>
      </c>
      <c r="C26" s="53">
        <v>6270291892.1800003</v>
      </c>
      <c r="D26" s="65" t="s">
        <v>24</v>
      </c>
      <c r="E26" s="61">
        <v>353982030.36000001</v>
      </c>
      <c r="G26" s="2"/>
    </row>
    <row r="27" spans="1:7" ht="15" customHeight="1" x14ac:dyDescent="0.25">
      <c r="A27" s="7" t="s">
        <v>13</v>
      </c>
      <c r="B27" s="16">
        <v>3000000000</v>
      </c>
      <c r="C27" s="25">
        <v>2987085699.3099999</v>
      </c>
      <c r="D27" s="9" t="s">
        <v>25</v>
      </c>
      <c r="E27" s="27">
        <v>170220837.43000001</v>
      </c>
      <c r="G27" s="2"/>
    </row>
    <row r="28" spans="1:7" ht="15" customHeight="1" x14ac:dyDescent="0.25">
      <c r="A28" s="66" t="s">
        <v>14</v>
      </c>
      <c r="B28" s="67">
        <v>1500000000</v>
      </c>
      <c r="C28" s="54">
        <v>1493564437.78</v>
      </c>
      <c r="D28" s="68" t="s">
        <v>26</v>
      </c>
      <c r="E28" s="61">
        <v>86471700.469999999</v>
      </c>
      <c r="G28" s="2"/>
    </row>
    <row r="29" spans="1:7" ht="15" customHeight="1" x14ac:dyDescent="0.25">
      <c r="A29" s="5" t="s">
        <v>15</v>
      </c>
      <c r="B29" s="17">
        <v>4500000000</v>
      </c>
      <c r="C29" s="14">
        <v>4455650371.9799995</v>
      </c>
      <c r="D29" s="9" t="s">
        <v>27</v>
      </c>
      <c r="E29" s="27">
        <v>256563253.99000004</v>
      </c>
      <c r="G29" s="2"/>
    </row>
    <row r="30" spans="1:7" ht="15" customHeight="1" x14ac:dyDescent="0.25">
      <c r="A30" s="69" t="s">
        <v>14</v>
      </c>
      <c r="B30" s="67">
        <v>1500000000</v>
      </c>
      <c r="C30" s="55">
        <v>1493542849.6600001</v>
      </c>
      <c r="D30" s="70" t="s">
        <v>19</v>
      </c>
      <c r="E30" s="61">
        <v>87377138.530000001</v>
      </c>
      <c r="G30" s="2"/>
    </row>
    <row r="31" spans="1:7" ht="15" customHeight="1" x14ac:dyDescent="0.25">
      <c r="A31" s="8" t="s">
        <v>16</v>
      </c>
      <c r="B31" s="18">
        <v>786561295</v>
      </c>
      <c r="C31" s="26">
        <v>761834718.46000004</v>
      </c>
      <c r="D31" s="10" t="s">
        <v>28</v>
      </c>
      <c r="E31" s="27">
        <v>44330671.409999996</v>
      </c>
      <c r="G31" s="2"/>
    </row>
    <row r="32" spans="1:7" ht="15" customHeight="1" x14ac:dyDescent="0.25">
      <c r="A32" s="69" t="s">
        <v>35</v>
      </c>
      <c r="B32" s="71">
        <v>820000000</v>
      </c>
      <c r="C32" s="56">
        <v>806254252.38999999</v>
      </c>
      <c r="D32" s="72" t="s">
        <v>34</v>
      </c>
      <c r="E32" s="61">
        <v>28710934.519999996</v>
      </c>
      <c r="G32" s="2"/>
    </row>
    <row r="33" spans="1:5" x14ac:dyDescent="0.25">
      <c r="A33" s="21" t="s">
        <v>17</v>
      </c>
      <c r="B33" s="19">
        <v>500000000</v>
      </c>
      <c r="C33" s="20">
        <v>497291015.42000002</v>
      </c>
      <c r="D33" s="10" t="s">
        <v>25</v>
      </c>
      <c r="E33" s="27">
        <v>36833730.490000002</v>
      </c>
    </row>
    <row r="34" spans="1:5" x14ac:dyDescent="0.25">
      <c r="A34" s="73" t="s">
        <v>18</v>
      </c>
      <c r="B34" s="74">
        <v>650000000</v>
      </c>
      <c r="C34" s="57">
        <v>646478319.98000002</v>
      </c>
      <c r="D34" s="72" t="s">
        <v>25</v>
      </c>
      <c r="E34" s="61">
        <v>42756106.670000002</v>
      </c>
    </row>
    <row r="35" spans="1:5" x14ac:dyDescent="0.25">
      <c r="A35" s="6"/>
      <c r="C35" s="4"/>
      <c r="D35" s="4"/>
    </row>
    <row r="36" spans="1:5" x14ac:dyDescent="0.25">
      <c r="A36" s="4" t="s">
        <v>36</v>
      </c>
      <c r="B36" s="4"/>
      <c r="C36" s="4"/>
    </row>
  </sheetData>
  <mergeCells count="3">
    <mergeCell ref="A7:E7"/>
    <mergeCell ref="A8:E8"/>
    <mergeCell ref="A9:E9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scale="8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2021-11-25T18:23:50Z</cp:lastPrinted>
  <dcterms:created xsi:type="dcterms:W3CDTF">2014-06-27T18:01:08Z</dcterms:created>
  <dcterms:modified xsi:type="dcterms:W3CDTF">2022-10-05T22:36:03Z</dcterms:modified>
</cp:coreProperties>
</file>