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 defaultThemeVersion="124226"/>
  <bookViews>
    <workbookView xWindow="-48" yWindow="612" windowWidth="16608" windowHeight="4572" tabRatio="775"/>
  </bookViews>
  <sheets>
    <sheet name="Intereses deuda" sheetId="5" r:id="rId1"/>
  </sheets>
  <definedNames>
    <definedName name="_xlnm.Print_Area" localSheetId="0">'Intereses deuda'!$A$1:$E$27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5" i="5" l="1"/>
  <c r="E12" i="5" l="1"/>
  <c r="E15" i="5" l="1"/>
  <c r="E11" i="5" s="1"/>
  <c r="C12" i="5"/>
  <c r="B12" i="5"/>
  <c r="C11" i="5" l="1"/>
  <c r="B15" i="5"/>
  <c r="B11" i="5" s="1"/>
</calcChain>
</file>

<file path=xl/sharedStrings.xml><?xml version="1.0" encoding="utf-8"?>
<sst xmlns="http://schemas.openxmlformats.org/spreadsheetml/2006/main" count="35" uniqueCount="34">
  <si>
    <t>Institución</t>
  </si>
  <si>
    <t>Importe Contratado</t>
  </si>
  <si>
    <t>Obligaciones de Largo Plazo</t>
  </si>
  <si>
    <t xml:space="preserve"> Intereses Pagados</t>
  </si>
  <si>
    <t>TIIE + sobretasa (vigente)</t>
  </si>
  <si>
    <t>GOBIERNO DEL ESTADO DE QUINTANA ROO</t>
  </si>
  <si>
    <t>Saldo a la fecha</t>
  </si>
  <si>
    <t>Deuda Pública</t>
  </si>
  <si>
    <t>Obligaciones de Corto Plazo</t>
  </si>
  <si>
    <t>(Miles de pesos)</t>
  </si>
  <si>
    <t>Banobras, S.N.C. (Profise)</t>
  </si>
  <si>
    <t>Banorte, S.A. (6,300 mdp)</t>
  </si>
  <si>
    <t>Banobras, S.N.C. (3,000 mdp)</t>
  </si>
  <si>
    <t>Banobras, S.N.C. (1,500 mdp)</t>
  </si>
  <si>
    <t>Banobras, S.N.C. (4,500 mdp)</t>
  </si>
  <si>
    <t>Banobras, S.N.C. (786.5 mdp)</t>
  </si>
  <si>
    <t>HSBC México, S.A. (500 mdp)</t>
  </si>
  <si>
    <t>HSBC México, S.A. (650 mdp)</t>
  </si>
  <si>
    <t>TIIE + 0.72</t>
  </si>
  <si>
    <t>TIIE +0.45</t>
  </si>
  <si>
    <t>TIIE + 0.52</t>
  </si>
  <si>
    <t>TIIE + 0.64</t>
  </si>
  <si>
    <t>TIIE + 0.59</t>
  </si>
  <si>
    <t>TIIE + 0.67</t>
  </si>
  <si>
    <t>TIIE + 0.94</t>
  </si>
  <si>
    <t>Banobras, S.N.C. (FAFEF)*</t>
  </si>
  <si>
    <t>Los totales pueden no coincidir con la suma de las cantidades debido al redondeo</t>
  </si>
  <si>
    <t>TIIE+2.28</t>
  </si>
  <si>
    <t>TIIE+3.50</t>
  </si>
  <si>
    <t>Banorte, S.A. (800 mdp)</t>
  </si>
  <si>
    <t>Bansi, S.A. (700 mdp)</t>
  </si>
  <si>
    <t>TIIE + 0.80</t>
  </si>
  <si>
    <t>TIIE + 0.70</t>
  </si>
  <si>
    <t>Reporte Analítico de Intereses de la Deuda 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</si>
</sst>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,"/>
  </numFmts>
  <fonts count="10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9"/>
      <color theme="1"/>
      <name val="Futura Lt BT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Font="1" applyBorder="1"/>
    <xf numFmtId="0" fontId="0" fillId="0" borderId="0" xfId="0" applyBorder="1"/>
    <xf numFmtId="3" fontId="0" fillId="0" borderId="0" xfId="0" applyNumberFormat="1"/>
    <xf numFmtId="0" fontId="8" fillId="0" borderId="0" xfId="0" applyFont="1"/>
    <xf numFmtId="0" fontId="1" fillId="0" borderId="20" xfId="0" applyFont="1" applyFill="1" applyBorder="1"/>
    <xf numFmtId="3" fontId="5" fillId="0" borderId="0" xfId="0" applyNumberFormat="1" applyFont="1" applyFill="1" applyBorder="1" applyAlignment="1">
      <alignment vertical="center" wrapText="1"/>
    </xf>
    <xf numFmtId="0" fontId="3" fillId="0" borderId="21" xfId="0" applyFont="1" applyFill="1" applyBorder="1"/>
    <xf numFmtId="0" fontId="1" fillId="0" borderId="22" xfId="0" applyFont="1" applyFill="1" applyBorder="1" applyAlignment="1">
      <alignment horizontal="left" wrapText="1"/>
    </xf>
    <xf numFmtId="0" fontId="1" fillId="0" borderId="28" xfId="0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0" fontId="5" fillId="0" borderId="30" xfId="0" applyFont="1" applyFill="1" applyBorder="1" applyAlignment="1">
      <alignment vertical="center" wrapText="1"/>
    </xf>
    <xf numFmtId="0" fontId="5" fillId="0" borderId="31" xfId="0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/>
    <xf numFmtId="164" fontId="3" fillId="0" borderId="25" xfId="0" applyNumberFormat="1" applyFont="1" applyFill="1" applyBorder="1"/>
    <xf numFmtId="164" fontId="3" fillId="0" borderId="3" xfId="0" applyNumberFormat="1" applyFont="1" applyFill="1" applyBorder="1"/>
    <xf numFmtId="164" fontId="3" fillId="0" borderId="26" xfId="0" applyNumberFormat="1" applyFont="1" applyFill="1" applyBorder="1"/>
    <xf numFmtId="164" fontId="3" fillId="0" borderId="13" xfId="0" applyNumberFormat="1" applyFont="1" applyFill="1" applyBorder="1"/>
    <xf numFmtId="164" fontId="5" fillId="0" borderId="13" xfId="0" applyNumberFormat="1" applyFont="1" applyFill="1" applyBorder="1" applyAlignment="1"/>
    <xf numFmtId="0" fontId="1" fillId="0" borderId="3" xfId="0" applyFont="1" applyFill="1" applyBorder="1"/>
    <xf numFmtId="164" fontId="5" fillId="0" borderId="25" xfId="0" applyNumberFormat="1" applyFont="1" applyFill="1" applyBorder="1" applyAlignment="1"/>
    <xf numFmtId="164" fontId="5" fillId="0" borderId="26" xfId="0" applyNumberFormat="1" applyFont="1" applyFill="1" applyBorder="1" applyAlignment="1"/>
    <xf numFmtId="164" fontId="5" fillId="2" borderId="3" xfId="1" applyNumberFormat="1" applyFont="1" applyFill="1" applyBorder="1" applyAlignment="1"/>
    <xf numFmtId="0" fontId="6" fillId="3" borderId="18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/>
    <xf numFmtId="164" fontId="4" fillId="5" borderId="8" xfId="0" applyNumberFormat="1" applyFont="1" applyFill="1" applyBorder="1" applyAlignment="1"/>
    <xf numFmtId="164" fontId="4" fillId="5" borderId="7" xfId="0" applyNumberFormat="1" applyFont="1" applyFill="1" applyBorder="1" applyAlignment="1"/>
    <xf numFmtId="3" fontId="4" fillId="5" borderId="7" xfId="0" applyNumberFormat="1" applyFont="1" applyFill="1" applyBorder="1" applyAlignment="1"/>
    <xf numFmtId="164" fontId="4" fillId="5" borderId="14" xfId="0" applyNumberFormat="1" applyFont="1" applyFill="1" applyBorder="1" applyAlignment="1"/>
    <xf numFmtId="0" fontId="4" fillId="4" borderId="9" xfId="0" applyFont="1" applyFill="1" applyBorder="1" applyAlignment="1"/>
    <xf numFmtId="164" fontId="4" fillId="4" borderId="10" xfId="0" applyNumberFormat="1" applyFont="1" applyFill="1" applyBorder="1" applyAlignment="1"/>
    <xf numFmtId="3" fontId="4" fillId="4" borderId="8" xfId="0" applyNumberFormat="1" applyFont="1" applyFill="1" applyBorder="1" applyAlignment="1"/>
    <xf numFmtId="164" fontId="5" fillId="6" borderId="8" xfId="0" applyNumberFormat="1" applyFont="1" applyFill="1" applyBorder="1" applyAlignment="1"/>
    <xf numFmtId="164" fontId="5" fillId="6" borderId="7" xfId="0" applyNumberFormat="1" applyFont="1" applyFill="1" applyBorder="1" applyAlignment="1"/>
    <xf numFmtId="164" fontId="5" fillId="6" borderId="27" xfId="0" applyNumberFormat="1" applyFont="1" applyFill="1" applyBorder="1" applyAlignment="1"/>
    <xf numFmtId="164" fontId="5" fillId="6" borderId="13" xfId="0" applyNumberFormat="1" applyFont="1" applyFill="1" applyBorder="1" applyAlignment="1"/>
    <xf numFmtId="164" fontId="5" fillId="6" borderId="12" xfId="0" applyNumberFormat="1" applyFont="1" applyFill="1" applyBorder="1" applyAlignment="1"/>
    <xf numFmtId="164" fontId="5" fillId="6" borderId="3" xfId="1" applyNumberFormat="1" applyFont="1" applyFill="1" applyBorder="1" applyAlignment="1"/>
    <xf numFmtId="0" fontId="1" fillId="6" borderId="7" xfId="0" applyFont="1" applyFill="1" applyBorder="1"/>
    <xf numFmtId="164" fontId="3" fillId="6" borderId="24" xfId="0" applyNumberFormat="1" applyFont="1" applyFill="1" applyBorder="1"/>
    <xf numFmtId="0" fontId="1" fillId="6" borderId="32" xfId="0" applyFont="1" applyFill="1" applyBorder="1" applyAlignment="1">
      <alignment horizontal="center"/>
    </xf>
    <xf numFmtId="0" fontId="5" fillId="6" borderId="20" xfId="0" applyFont="1" applyFill="1" applyBorder="1" applyAlignment="1">
      <alignment vertical="center" wrapText="1"/>
    </xf>
    <xf numFmtId="164" fontId="3" fillId="6" borderId="3" xfId="0" applyNumberFormat="1" applyFont="1" applyFill="1" applyBorder="1"/>
    <xf numFmtId="0" fontId="1" fillId="6" borderId="11" xfId="0" applyFont="1" applyFill="1" applyBorder="1" applyAlignment="1">
      <alignment horizontal="center"/>
    </xf>
    <xf numFmtId="0" fontId="1" fillId="6" borderId="20" xfId="0" applyFont="1" applyFill="1" applyBorder="1"/>
    <xf numFmtId="0" fontId="1" fillId="6" borderId="15" xfId="0" applyFont="1" applyFill="1" applyBorder="1" applyAlignment="1">
      <alignment horizontal="center"/>
    </xf>
    <xf numFmtId="164" fontId="3" fillId="6" borderId="13" xfId="0" applyNumberFormat="1" applyFont="1" applyFill="1" applyBorder="1"/>
    <xf numFmtId="0" fontId="1" fillId="6" borderId="29" xfId="0" applyFont="1" applyFill="1" applyBorder="1" applyAlignment="1">
      <alignment horizontal="center"/>
    </xf>
    <xf numFmtId="3" fontId="5" fillId="6" borderId="23" xfId="0" applyNumberFormat="1" applyFont="1" applyFill="1" applyBorder="1" applyAlignment="1">
      <alignment vertical="center" wrapText="1"/>
    </xf>
    <xf numFmtId="164" fontId="3" fillId="6" borderId="12" xfId="0" applyNumberFormat="1" applyFont="1" applyFill="1" applyBorder="1"/>
    <xf numFmtId="0" fontId="0" fillId="0" borderId="33" xfId="0" applyBorder="1"/>
    <xf numFmtId="164" fontId="5" fillId="0" borderId="7" xfId="0" applyNumberFormat="1" applyFont="1" applyFill="1" applyBorder="1" applyAlignment="1">
      <alignment vertical="center" wrapText="1"/>
    </xf>
    <xf numFmtId="164" fontId="4" fillId="4" borderId="13" xfId="0" applyNumberFormat="1" applyFont="1" applyFill="1" applyBorder="1" applyAlignment="1"/>
    <xf numFmtId="0" fontId="5" fillId="0" borderId="34" xfId="0" applyFont="1" applyFill="1" applyBorder="1" applyAlignment="1"/>
    <xf numFmtId="0" fontId="5" fillId="6" borderId="29" xfId="0" applyFont="1" applyFill="1" applyBorder="1" applyAlignment="1"/>
    <xf numFmtId="0" fontId="4" fillId="4" borderId="29" xfId="0" applyFont="1" applyFill="1" applyBorder="1" applyAlignment="1"/>
    <xf numFmtId="164" fontId="5" fillId="0" borderId="34" xfId="0" applyNumberFormat="1" applyFont="1" applyFill="1" applyBorder="1" applyAlignment="1"/>
    <xf numFmtId="164" fontId="5" fillId="6" borderId="29" xfId="0" applyNumberFormat="1" applyFont="1" applyFill="1" applyBorder="1" applyAlignment="1"/>
    <xf numFmtId="164" fontId="4" fillId="4" borderId="29" xfId="0" applyNumberFormat="1" applyFont="1" applyFill="1" applyBorder="1" applyAlignment="1"/>
    <xf numFmtId="0" fontId="1" fillId="0" borderId="34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/>
    </xf>
    <xf numFmtId="164" fontId="5" fillId="0" borderId="8" xfId="0" applyNumberFormat="1" applyFont="1" applyFill="1" applyBorder="1" applyAlignment="1"/>
    <xf numFmtId="164" fontId="5" fillId="0" borderId="3" xfId="1" applyNumberFormat="1" applyFont="1" applyFill="1" applyBorder="1" applyAlignme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1257300</xdr:colOff>
      <xdr:row>5</xdr:row>
      <xdr:rowOff>9525</xdr:rowOff>
    </xdr:to>
    <xdr:pic>
      <xdr:nvPicPr>
        <xdr:cNvPr id="3" name="WordPictureWatermark21355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t="4929" r="77568" b="83775"/>
        <a:stretch>
          <a:fillRect/>
        </a:stretch>
      </xdr:blipFill>
      <xdr:spPr bwMode="auto">
        <a:xfrm>
          <a:off x="0" y="0"/>
          <a:ext cx="12573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542925</xdr:colOff>
      <xdr:row>0</xdr:row>
      <xdr:rowOff>85725</xdr:rowOff>
    </xdr:from>
    <xdr:to>
      <xdr:col>4</xdr:col>
      <xdr:colOff>1047750</xdr:colOff>
      <xdr:row>4</xdr:row>
      <xdr:rowOff>180975</xdr:rowOff>
    </xdr:to>
    <xdr:pic>
      <xdr:nvPicPr>
        <xdr:cNvPr id="4" name="WordPictureWatermark1315257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5857875" y="85725"/>
          <a:ext cx="19145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27"/>
  <sheetViews>
    <sheetView tabSelected="1" workbookViewId="0">
      <selection activeCell="I10" sqref="I10"/>
    </sheetView>
  </sheetViews>
  <sheetFormatPr baseColWidth="10" defaultRowHeight="14.4"/>
  <cols>
    <col min="1" max="1" width="34.5546875" customWidth="1"/>
    <col min="2" max="3" width="22.5546875" customWidth="1"/>
    <col min="4" max="4" width="21.109375" customWidth="1"/>
    <col min="5" max="5" width="16.6640625" customWidth="1"/>
    <col min="6" max="6" width="12.109375" customWidth="1"/>
  </cols>
  <sheetData>
    <row r="3" spans="1:7">
      <c r="A3" s="1"/>
      <c r="B3" s="1"/>
      <c r="C3" s="1"/>
      <c r="D3" s="1"/>
      <c r="E3" s="1"/>
    </row>
    <row r="4" spans="1:7">
      <c r="A4" s="1"/>
      <c r="B4" s="1"/>
      <c r="C4" s="1"/>
      <c r="D4" s="1"/>
      <c r="E4" s="1"/>
    </row>
    <row r="5" spans="1:7">
      <c r="A5" s="1"/>
      <c r="B5" s="1"/>
      <c r="C5" s="1"/>
      <c r="D5" s="1"/>
      <c r="E5" s="1"/>
    </row>
    <row r="6" spans="1:7">
      <c r="A6" s="1"/>
      <c r="B6" s="1"/>
      <c r="C6" s="1"/>
      <c r="D6" s="1"/>
      <c r="E6" s="1"/>
    </row>
    <row r="7" spans="1:7" ht="15.75" customHeight="1">
      <c r="A7" s="67" t="s">
        <v>5</v>
      </c>
      <c r="B7" s="68"/>
      <c r="C7" s="68"/>
      <c r="D7" s="68"/>
      <c r="E7" s="69"/>
    </row>
    <row r="8" spans="1:7" ht="15.75" customHeight="1">
      <c r="A8" s="70" t="s">
        <v>33</v>
      </c>
      <c r="B8" s="71"/>
      <c r="C8" s="71"/>
      <c r="D8" s="71"/>
      <c r="E8" s="72"/>
    </row>
    <row r="9" spans="1:7" ht="15.75" customHeight="1">
      <c r="A9" s="70" t="s">
        <v>9</v>
      </c>
      <c r="B9" s="71"/>
      <c r="C9" s="71"/>
      <c r="D9" s="71"/>
      <c r="E9" s="72"/>
    </row>
    <row r="10" spans="1:7" ht="27.6">
      <c r="A10" s="23" t="s">
        <v>0</v>
      </c>
      <c r="B10" s="24" t="s">
        <v>1</v>
      </c>
      <c r="C10" s="24" t="s">
        <v>6</v>
      </c>
      <c r="D10" s="25" t="s">
        <v>4</v>
      </c>
      <c r="E10" s="26" t="s">
        <v>3</v>
      </c>
    </row>
    <row r="11" spans="1:7">
      <c r="A11" s="27" t="s">
        <v>7</v>
      </c>
      <c r="B11" s="28">
        <f>B12+B15</f>
        <v>21329956107.029999</v>
      </c>
      <c r="C11" s="29">
        <f>C12+C15</f>
        <v>19686141812.799999</v>
      </c>
      <c r="D11" s="30"/>
      <c r="E11" s="31">
        <f>E12+E15</f>
        <v>1856940584.2900002</v>
      </c>
    </row>
    <row r="12" spans="1:7">
      <c r="A12" s="32" t="s">
        <v>8</v>
      </c>
      <c r="B12" s="33">
        <f>SUM(B13:B14)</f>
        <v>1500000000</v>
      </c>
      <c r="C12" s="33">
        <f>SUM(C13:C14)</f>
        <v>77777784</v>
      </c>
      <c r="D12" s="34"/>
      <c r="E12" s="33">
        <f>SUM(E13:E14)</f>
        <v>96127757.270000011</v>
      </c>
    </row>
    <row r="13" spans="1:7" ht="15.75" customHeight="1">
      <c r="A13" s="57" t="s">
        <v>29</v>
      </c>
      <c r="B13" s="60">
        <v>800000000</v>
      </c>
      <c r="C13" s="35">
        <v>0</v>
      </c>
      <c r="D13" s="63" t="s">
        <v>27</v>
      </c>
      <c r="E13" s="40">
        <v>45444915.560000002</v>
      </c>
      <c r="F13" s="53"/>
    </row>
    <row r="14" spans="1:7" ht="15.75" customHeight="1">
      <c r="A14" s="56" t="s">
        <v>30</v>
      </c>
      <c r="B14" s="59">
        <v>700000000</v>
      </c>
      <c r="C14" s="65">
        <v>77777784</v>
      </c>
      <c r="D14" s="62" t="s">
        <v>28</v>
      </c>
      <c r="E14" s="66">
        <v>50682841.710000001</v>
      </c>
    </row>
    <row r="15" spans="1:7" ht="18" customHeight="1">
      <c r="A15" s="58" t="s">
        <v>2</v>
      </c>
      <c r="B15" s="61">
        <f>B16+B17+B18+B19+B20+B21+B22+B23+B24+B25</f>
        <v>19829956107.029999</v>
      </c>
      <c r="C15" s="61">
        <f>C16+C17+C18+C19+C20+C21+C22+C23+C24+C25</f>
        <v>19608364028.799999</v>
      </c>
      <c r="D15" s="64"/>
      <c r="E15" s="55">
        <f>E16+E17+E18+E19+E20+E21+E22+E23+E24+E25</f>
        <v>1760812827.0200002</v>
      </c>
    </row>
    <row r="16" spans="1:7" ht="15" customHeight="1">
      <c r="A16" s="11" t="s">
        <v>10</v>
      </c>
      <c r="B16" s="54">
        <v>273394812.02999997</v>
      </c>
      <c r="C16" s="13">
        <v>262861190</v>
      </c>
      <c r="D16" s="12">
        <v>7.66</v>
      </c>
      <c r="E16" s="22">
        <v>16381792.85</v>
      </c>
      <c r="G16" s="3"/>
    </row>
    <row r="17" spans="1:7" ht="15" customHeight="1">
      <c r="A17" s="41" t="s">
        <v>11</v>
      </c>
      <c r="B17" s="42">
        <v>6300000000</v>
      </c>
      <c r="C17" s="35">
        <v>6259608931</v>
      </c>
      <c r="D17" s="43" t="s">
        <v>19</v>
      </c>
      <c r="E17" s="40">
        <v>558230047.47000003</v>
      </c>
      <c r="G17" s="2"/>
    </row>
    <row r="18" spans="1:7" ht="15" customHeight="1">
      <c r="A18" s="7" t="s">
        <v>12</v>
      </c>
      <c r="B18" s="14">
        <v>3000000000</v>
      </c>
      <c r="C18" s="20">
        <v>2981914155.1799998</v>
      </c>
      <c r="D18" s="9" t="s">
        <v>20</v>
      </c>
      <c r="E18" s="22">
        <v>267513988.63999999</v>
      </c>
      <c r="G18" s="2"/>
    </row>
    <row r="19" spans="1:7" ht="15" customHeight="1">
      <c r="A19" s="44" t="s">
        <v>13</v>
      </c>
      <c r="B19" s="45">
        <v>1500000000</v>
      </c>
      <c r="C19" s="36">
        <v>1490978628.3399999</v>
      </c>
      <c r="D19" s="46" t="s">
        <v>21</v>
      </c>
      <c r="E19" s="40">
        <v>135116716.18000001</v>
      </c>
      <c r="G19" s="2"/>
    </row>
    <row r="20" spans="1:7" ht="15" customHeight="1">
      <c r="A20" s="5" t="s">
        <v>14</v>
      </c>
      <c r="B20" s="15">
        <v>4500000000</v>
      </c>
      <c r="C20" s="13">
        <v>4432171070.4700003</v>
      </c>
      <c r="D20" s="9" t="s">
        <v>22</v>
      </c>
      <c r="E20" s="22">
        <v>400594700.06999999</v>
      </c>
      <c r="G20" s="2"/>
    </row>
    <row r="21" spans="1:7" ht="15" customHeight="1">
      <c r="A21" s="47" t="s">
        <v>13</v>
      </c>
      <c r="B21" s="45">
        <v>1500000000</v>
      </c>
      <c r="C21" s="37">
        <v>1490957077.5599999</v>
      </c>
      <c r="D21" s="48" t="s">
        <v>18</v>
      </c>
      <c r="E21" s="40">
        <v>136019942.47</v>
      </c>
      <c r="G21" s="2"/>
    </row>
    <row r="22" spans="1:7" ht="15" customHeight="1">
      <c r="A22" s="8" t="s">
        <v>15</v>
      </c>
      <c r="B22" s="16">
        <v>786561295</v>
      </c>
      <c r="C22" s="21">
        <v>757820187.34000003</v>
      </c>
      <c r="D22" s="10" t="s">
        <v>23</v>
      </c>
      <c r="E22" s="22">
        <v>68955170.459999993</v>
      </c>
      <c r="G22" s="2"/>
    </row>
    <row r="23" spans="1:7" ht="15" customHeight="1">
      <c r="A23" s="47" t="s">
        <v>25</v>
      </c>
      <c r="B23" s="49">
        <v>820000000</v>
      </c>
      <c r="C23" s="38">
        <v>789773694.76999998</v>
      </c>
      <c r="D23" s="50" t="s">
        <v>24</v>
      </c>
      <c r="E23" s="40">
        <v>73604871.189999998</v>
      </c>
      <c r="G23" s="2"/>
    </row>
    <row r="24" spans="1:7">
      <c r="A24" s="19" t="s">
        <v>16</v>
      </c>
      <c r="B24" s="17">
        <v>500000000</v>
      </c>
      <c r="C24" s="18">
        <v>496643084.43000001</v>
      </c>
      <c r="D24" s="10" t="s">
        <v>31</v>
      </c>
      <c r="E24" s="22">
        <v>45602382.490000002</v>
      </c>
    </row>
    <row r="25" spans="1:7">
      <c r="A25" s="51" t="s">
        <v>17</v>
      </c>
      <c r="B25" s="52">
        <v>650000000</v>
      </c>
      <c r="C25" s="39">
        <v>645636009.71000004</v>
      </c>
      <c r="D25" s="50" t="s">
        <v>32</v>
      </c>
      <c r="E25" s="40">
        <v>58793215.200000003</v>
      </c>
    </row>
    <row r="26" spans="1:7">
      <c r="A26" s="6"/>
      <c r="C26" s="4"/>
      <c r="D26" s="4"/>
    </row>
    <row r="27" spans="1:7">
      <c r="A27" s="4" t="s">
        <v>26</v>
      </c>
      <c r="B27" s="4"/>
      <c r="C27" s="4"/>
    </row>
  </sheetData>
  <mergeCells count="3">
    <mergeCell ref="A7:E7"/>
    <mergeCell ref="A8:E8"/>
    <mergeCell ref="A9:E9"/>
  </mergeCells>
  <phoneticPr fontId="2" type="noConversion"/>
  <printOptions horizontalCentered="1"/>
  <pageMargins left="0.19685039370078741" right="0.19685039370078741" top="0.78740157480314965" bottom="0.35433070866141736" header="0.31496062992125984" footer="0.31496062992125984"/>
  <pageSetup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deuda</vt:lpstr>
      <vt:lpstr>'Intereses deuda'!Área_de_impresión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SEFIPLAN</cp:lastModifiedBy>
  <cp:lastPrinted>2023-07-18T16:15:53Z</cp:lastPrinted>
  <dcterms:created xsi:type="dcterms:W3CDTF">2014-06-27T18:01:08Z</dcterms:created>
  <dcterms:modified xsi:type="dcterms:W3CDTF">2023-10-24T16:11:38Z</dcterms:modified>
</cp:coreProperties>
</file>